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7"/>
  </bookViews>
  <sheets>
    <sheet name="CB1" sheetId="1" r:id="rId1"/>
    <sheet name="CB2" sheetId="2" r:id="rId2"/>
    <sheet name="CB3" sheetId="3" r:id="rId3"/>
    <sheet name="CB4" sheetId="4" r:id="rId4"/>
    <sheet name="CB5" sheetId="5" r:id="rId5"/>
    <sheet name="CB6" sheetId="6" r:id="rId6"/>
    <sheet name="CB7" sheetId="7" r:id="rId7"/>
    <sheet name="CB8" sheetId="8" r:id="rId8"/>
    <sheet name="CB9" sheetId="9" r:id="rId9"/>
    <sheet name="CB10" sheetId="10" r:id="rId10"/>
    <sheet name="CB11" sheetId="11" r:id="rId11"/>
    <sheet name="CB12" sheetId="12" r:id="rId12"/>
    <sheet name="CB13" sheetId="13" r:id="rId13"/>
    <sheet name="CB14" sheetId="14" r:id="rId14"/>
    <sheet name="CB15" sheetId="15" r:id="rId15"/>
    <sheet name="CB16" sheetId="16" r:id="rId16"/>
    <sheet name="CB17" sheetId="17" r:id="rId17"/>
    <sheet name="CB18" sheetId="18" r:id="rId18"/>
    <sheet name="CB19" sheetId="19" r:id="rId19"/>
    <sheet name="CB20" sheetId="20" r:id="rId20"/>
    <sheet name="CB21" sheetId="21" r:id="rId21"/>
    <sheet name="CB22" sheetId="22" r:id="rId22"/>
    <sheet name="CB23" sheetId="23" r:id="rId23"/>
    <sheet name="CB24" sheetId="24" r:id="rId24"/>
    <sheet name="CB25" sheetId="25" r:id="rId25"/>
    <sheet name="CB26" sheetId="26" r:id="rId26"/>
    <sheet name="CB27" sheetId="27" r:id="rId27"/>
    <sheet name="CB28" sheetId="28" r:id="rId28"/>
    <sheet name="CB29" sheetId="29" r:id="rId29"/>
    <sheet name="CB30" sheetId="30" r:id="rId30"/>
    <sheet name="CB31" sheetId="31" r:id="rId31"/>
    <sheet name="CB32" sheetId="32" r:id="rId32"/>
    <sheet name="CB33" sheetId="33" r:id="rId33"/>
    <sheet name="CB34" sheetId="34" r:id="rId34"/>
  </sheets>
  <externalReferences>
    <externalReference r:id="rId37"/>
  </externalReferences>
  <definedNames/>
  <calcPr calcMode="manual" fullCalcOnLoad="1"/>
</workbook>
</file>

<file path=xl/sharedStrings.xml><?xml version="1.0" encoding="utf-8"?>
<sst xmlns="http://schemas.openxmlformats.org/spreadsheetml/2006/main" count="2006" uniqueCount="100">
  <si>
    <t>v tis.Kč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</si>
  <si>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</si>
  <si>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</si>
  <si>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</si>
  <si>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</si>
  <si>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</si>
  <si>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</si>
  <si>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</si>
  <si>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</si>
  <si>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</si>
  <si>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</si>
  <si>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</si>
  <si>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</si>
  <si>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</si>
  <si>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</si>
  <si>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</si>
  <si>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</si>
  <si>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</si>
  <si>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</si>
  <si>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</si>
  <si>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</si>
  <si>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</si>
  <si>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</si>
  <si>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</si>
  <si>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</si>
  <si>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</si>
  <si>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</si>
  <si>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</si>
  <si>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</si>
  <si>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</si>
  <si>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</si>
  <si>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</si>
  <si>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</si>
  <si>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</si>
  <si>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</si>
  <si>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</si>
  <si>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</si>
  <si>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</si>
  <si>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</si>
  <si>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</si>
  <si>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</si>
  <si>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řádek</t>
  </si>
  <si>
    <t>Ukazatel</t>
  </si>
  <si>
    <t>Skutečnost</t>
  </si>
  <si>
    <t>prostředky kraje</t>
  </si>
  <si>
    <t>přímé MŠMT</t>
  </si>
  <si>
    <t>VYBRANÉ UKAZATELE PŘÍSPĚVKOVÝCH ORGANIZACÍ - ROK 2009</t>
  </si>
  <si>
    <t>rok 2007</t>
  </si>
  <si>
    <t>Rozpočet rok 2008</t>
  </si>
  <si>
    <t>Skutečnost 1.- 6. 2008</t>
  </si>
  <si>
    <t>Návrh rok 2009</t>
  </si>
  <si>
    <t>Název organizace: Gymnázium J.V.Jirsíka,České Budějovice,Fr.Šrámka 23</t>
  </si>
  <si>
    <t>Paragrafy rozpočtové skladby: 3121</t>
  </si>
  <si>
    <t>Název organizace: Střední zdravotnická škola a VOŠZd.,České Budějovice,Husova 3</t>
  </si>
  <si>
    <t>Paragrafy rozpočtové skladby: 3122</t>
  </si>
  <si>
    <t>Název organizace: Konzervatoř,České Budějovice,Kanovnická 22</t>
  </si>
  <si>
    <t>Paragrafy rozpočtové skladby: 3126</t>
  </si>
  <si>
    <t>Název organizace: SPŠ stavební,České Budějovice,Resslova 2</t>
  </si>
  <si>
    <t>Název organizace: SPŠ strojní a elektrotechnická,České Budějovice,Dukelská 13</t>
  </si>
  <si>
    <t>Název organizace: SOŠ veterinární,mechanizační a zahradnická a JŠ s PSJZ,České Budějovice,Rudolfovská 92</t>
  </si>
  <si>
    <t>Název organizace: Obchodní akademie,České Budějovice,Husova 1</t>
  </si>
  <si>
    <t>Název organizace:Gymnázium olympijských nadějí,České Budějovice,Kubatova 1</t>
  </si>
  <si>
    <t>Název organizace: Gymnázium,Týn nad Vltavou,Havlíčkova 13</t>
  </si>
  <si>
    <t>Název organizace: Gymnázium,Trhové Sviny,Školní 995</t>
  </si>
  <si>
    <t>Název organizace: Gymnázium,České Budějovice,Česká ul.64</t>
  </si>
  <si>
    <t>Název organizace: Gymnázium,České Budějovice,Jírovcova 8</t>
  </si>
  <si>
    <t>Název organizace: VOŠ,SPŠ automob.a technická, České Budějovice, Skuherského 3</t>
  </si>
  <si>
    <t>Paragrafy rozpočtové skladby: 3123</t>
  </si>
  <si>
    <t>Název organizace: Střední odborná škola a Střední odborné učiliště, Trhové Sviny, Školní 709</t>
  </si>
  <si>
    <t>Název organizace: SŠ a VOŠ cestovního ruchu, České Budějovice, Senovážné nám. 12/239</t>
  </si>
  <si>
    <t>Název organizace:  SŠ obchodu, služeb a podnikání, České Budějovice, Kněžskodvorská 33/A</t>
  </si>
  <si>
    <t>Název organizace:  Střední škola obchodní, České Budějovice, Husova 9</t>
  </si>
  <si>
    <t>Název organizace: Integrovaná střední škola stavební, České Budějovice, Nerudova 59</t>
  </si>
  <si>
    <t xml:space="preserve">Název organizace: SOŠ elektrotechnická - COP, Hluboká nad Vltavou, Zvolenovská 537 </t>
  </si>
  <si>
    <t xml:space="preserve">Paragrafy rozpočtové skladby: 3123 </t>
  </si>
  <si>
    <t>Název organizace: SOŠ a SOU Hněvkovice 1, Týn nad Vltavou</t>
  </si>
  <si>
    <t>Název organizace: Střední odborné učiliště, Lišov, tř.5.května 3</t>
  </si>
  <si>
    <t>Název organizace: Základní škola logopedická, Týn nad Vltavou, Sakařova 342</t>
  </si>
  <si>
    <t>Paragrafy rozpočtové skladby:  3114</t>
  </si>
  <si>
    <t>Název organizace: MŠ, ZŠ a Praktická škola, České Budějovice, Štítného 3</t>
  </si>
  <si>
    <t>Název organizace: Mateřská škola pro zrakově postižené, České Budějovice, Zachariášova 5</t>
  </si>
  <si>
    <t>Paragrafy rozpočtové skladby: 3112</t>
  </si>
  <si>
    <t>Název organizace: MŠ, ZŠ a Praktická škola, Trhové Sviny, Nové Město 228</t>
  </si>
  <si>
    <t>Paragrafy rozpočtové skladby: 3114</t>
  </si>
  <si>
    <t>Název organizace: Dětský domov a ŠJ, Boršov nad Vltavou, Na Planýrce 168</t>
  </si>
  <si>
    <t>Paragrafy rozpočtové skladby: 4322</t>
  </si>
  <si>
    <t xml:space="preserve">Název organizace: Domov mládeže a ŠJ, České Budějovice, U Hvízdala 4 </t>
  </si>
  <si>
    <t>Paragrafy rozpočtové skladby: 3147</t>
  </si>
  <si>
    <t>Název organizace: Domov mládeže a ŠJ, České Budějovice, Holečkova 2</t>
  </si>
  <si>
    <t>Název organizace: Základní umělecká škola B.Jeremiáše, České Budějovice, Otakarova 43</t>
  </si>
  <si>
    <t>Paragrafy rozpočtové skladby: 3231</t>
  </si>
  <si>
    <t xml:space="preserve">Název organizace: Základní umělecká škola, České Budějovice, Piaristické nám.1 </t>
  </si>
  <si>
    <t>Název organizace: Základní umělecká škola, Trhové Sviny, Sokolská 1052</t>
  </si>
  <si>
    <t>Paragrafy rozpočtové skladby:  3231</t>
  </si>
  <si>
    <t>Název organizace: Dům dětí a mládeže, České Budějovice, U zimního stadionu 1</t>
  </si>
  <si>
    <t>Paragrafy rozpočtové skladby: 3421</t>
  </si>
  <si>
    <t>Název organizace: Pedagogicko-psychologická poradna, České Budějovice, Nerudova 59</t>
  </si>
  <si>
    <t>Paragrafy rozpočtové skladby: 3146</t>
  </si>
  <si>
    <t>Paragrafy rozpočtové skladby:  3149</t>
  </si>
  <si>
    <t>Název organizace: Zařízení pro DVPP a Středisko služeb školám, České Budějovice, Nemanická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</si>
</sst>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4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Continuous" vertical="center"/>
      <protection/>
    </xf>
    <xf numFmtId="0" fontId="8" fillId="0" borderId="3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0" fontId="0" fillId="0" borderId="25" xfId="0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8" fillId="0" borderId="2" xfId="0" applyFont="1" applyFill="1" applyBorder="1" applyAlignment="1" applyProtection="1">
      <alignment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novotnad\Local%20Settings\Temporary%20Internet%20Files\OLK89\tabulky%20k%20pl&#225;nu%202009_p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ář"/>
      <sheetName val="tab.č.1 provoz"/>
      <sheetName val="tab.č.2 odpisový plán"/>
      <sheetName val="tab.č.3přehled od 2007-9_kop"/>
      <sheetName val="tab.č.4.vyhlášky 137 a 410"/>
      <sheetName val="pohl.pol.08"/>
    </sheetNames>
    <sheetDataSet>
      <sheetData sheetId="1">
        <row r="36">
          <cell r="D36">
            <v>100</v>
          </cell>
        </row>
        <row r="38">
          <cell r="D38">
            <v>75</v>
          </cell>
        </row>
        <row r="40">
          <cell r="D40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N30" sqref="N30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51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22045</v>
      </c>
      <c r="D8" s="67">
        <f t="shared" si="0"/>
        <v>2779</v>
      </c>
      <c r="E8" s="67">
        <f t="shared" si="0"/>
        <v>364</v>
      </c>
      <c r="F8" s="68">
        <f t="shared" si="0"/>
        <v>19549</v>
      </c>
      <c r="G8" s="67">
        <f t="shared" si="0"/>
        <v>1025</v>
      </c>
      <c r="H8" s="67">
        <f t="shared" si="0"/>
        <v>53</v>
      </c>
      <c r="I8" s="67">
        <f t="shared" si="0"/>
        <v>9773</v>
      </c>
      <c r="J8" s="67">
        <f t="shared" si="0"/>
        <v>3004</v>
      </c>
      <c r="K8" s="67">
        <f t="shared" si="0"/>
        <v>314</v>
      </c>
      <c r="L8" s="69">
        <f t="shared" si="0"/>
        <v>20213</v>
      </c>
    </row>
    <row r="9" spans="1:12" ht="12.75" customHeight="1">
      <c r="A9" s="31">
        <v>2</v>
      </c>
      <c r="B9" s="32" t="s">
        <v>3</v>
      </c>
      <c r="C9" s="4">
        <v>1133</v>
      </c>
      <c r="D9" s="4">
        <v>684</v>
      </c>
      <c r="E9" s="4">
        <v>31</v>
      </c>
      <c r="F9" s="4">
        <v>141</v>
      </c>
      <c r="G9" s="47">
        <v>221</v>
      </c>
      <c r="H9" s="47"/>
      <c r="I9" s="47">
        <v>128</v>
      </c>
      <c r="J9" s="4">
        <v>382</v>
      </c>
      <c r="K9" s="4">
        <v>39</v>
      </c>
      <c r="L9" s="48">
        <v>141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859</v>
      </c>
      <c r="D11" s="5">
        <v>971</v>
      </c>
      <c r="E11" s="5">
        <v>50</v>
      </c>
      <c r="F11" s="5"/>
      <c r="G11" s="22">
        <v>483</v>
      </c>
      <c r="H11" s="22">
        <v>34</v>
      </c>
      <c r="I11" s="22"/>
      <c r="J11" s="5">
        <v>971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829</v>
      </c>
      <c r="D13" s="5">
        <v>614</v>
      </c>
      <c r="E13" s="5">
        <v>246</v>
      </c>
      <c r="F13" s="5"/>
      <c r="G13" s="22">
        <v>18</v>
      </c>
      <c r="H13" s="22"/>
      <c r="I13" s="22"/>
      <c r="J13" s="5">
        <v>1148</v>
      </c>
      <c r="K13" s="5">
        <v>248</v>
      </c>
      <c r="L13" s="42"/>
    </row>
    <row r="14" spans="1:12" ht="12.75" customHeight="1">
      <c r="A14" s="27">
        <v>7</v>
      </c>
      <c r="B14" s="25" t="s">
        <v>8</v>
      </c>
      <c r="C14" s="5">
        <v>65</v>
      </c>
      <c r="D14" s="5"/>
      <c r="E14" s="5"/>
      <c r="F14" s="5">
        <v>65</v>
      </c>
      <c r="G14" s="22"/>
      <c r="H14" s="22"/>
      <c r="I14" s="22">
        <v>17</v>
      </c>
      <c r="J14" s="5"/>
      <c r="K14" s="5"/>
      <c r="L14" s="42">
        <v>65</v>
      </c>
    </row>
    <row r="15" spans="1:12" ht="12.75" customHeight="1">
      <c r="A15" s="27">
        <v>8</v>
      </c>
      <c r="B15" s="25" t="s">
        <v>9</v>
      </c>
      <c r="C15" s="5">
        <v>441</v>
      </c>
      <c r="D15" s="5">
        <v>397</v>
      </c>
      <c r="E15" s="5">
        <v>37</v>
      </c>
      <c r="F15" s="5">
        <v>81</v>
      </c>
      <c r="G15" s="22">
        <v>238</v>
      </c>
      <c r="H15" s="22">
        <v>19</v>
      </c>
      <c r="I15" s="22">
        <v>100</v>
      </c>
      <c r="J15" s="5">
        <v>397</v>
      </c>
      <c r="K15" s="5">
        <v>27</v>
      </c>
      <c r="L15" s="42">
        <v>81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13558</v>
      </c>
      <c r="D16" s="21">
        <f t="shared" si="1"/>
        <v>0</v>
      </c>
      <c r="E16" s="21">
        <f t="shared" si="1"/>
        <v>0</v>
      </c>
      <c r="F16" s="21">
        <f t="shared" si="1"/>
        <v>14016</v>
      </c>
      <c r="G16" s="21">
        <f t="shared" si="1"/>
        <v>0</v>
      </c>
      <c r="H16" s="21">
        <f t="shared" si="1"/>
        <v>0</v>
      </c>
      <c r="I16" s="21">
        <f t="shared" si="1"/>
        <v>6935</v>
      </c>
      <c r="J16" s="21">
        <f t="shared" si="1"/>
        <v>0</v>
      </c>
      <c r="K16" s="21">
        <f t="shared" si="1"/>
        <v>0</v>
      </c>
      <c r="L16" s="23">
        <f t="shared" si="1"/>
        <v>14507</v>
      </c>
    </row>
    <row r="17" spans="1:12" ht="12.75" customHeight="1">
      <c r="A17" s="27">
        <v>10</v>
      </c>
      <c r="B17" s="25" t="s">
        <v>11</v>
      </c>
      <c r="C17" s="5">
        <v>13498</v>
      </c>
      <c r="D17" s="5"/>
      <c r="E17" s="5"/>
      <c r="F17" s="5">
        <v>13936</v>
      </c>
      <c r="G17" s="22"/>
      <c r="H17" s="22"/>
      <c r="I17" s="22">
        <v>6893</v>
      </c>
      <c r="J17" s="22"/>
      <c r="K17" s="22"/>
      <c r="L17" s="43">
        <v>14427</v>
      </c>
    </row>
    <row r="18" spans="1:12" ht="12.75" customHeight="1">
      <c r="A18" s="27">
        <v>11</v>
      </c>
      <c r="B18" s="25" t="s">
        <v>12</v>
      </c>
      <c r="C18" s="5">
        <v>60</v>
      </c>
      <c r="D18" s="5"/>
      <c r="E18" s="5"/>
      <c r="F18" s="5">
        <v>80</v>
      </c>
      <c r="G18" s="22"/>
      <c r="H18" s="22"/>
      <c r="I18" s="22">
        <v>42</v>
      </c>
      <c r="J18" s="22"/>
      <c r="K18" s="22"/>
      <c r="L18" s="42">
        <v>80</v>
      </c>
    </row>
    <row r="19" spans="1:12" ht="12.75" customHeight="1">
      <c r="A19" s="27">
        <v>12</v>
      </c>
      <c r="B19" s="25" t="s">
        <v>13</v>
      </c>
      <c r="C19" s="5">
        <v>4729</v>
      </c>
      <c r="D19" s="5"/>
      <c r="E19" s="5"/>
      <c r="F19" s="5">
        <v>4906</v>
      </c>
      <c r="G19" s="22"/>
      <c r="H19" s="22"/>
      <c r="I19" s="22">
        <v>2418</v>
      </c>
      <c r="J19" s="5"/>
      <c r="K19" s="5"/>
      <c r="L19" s="43">
        <v>5079</v>
      </c>
    </row>
    <row r="20" spans="1:12" ht="12.75" customHeight="1">
      <c r="A20" s="27">
        <v>13</v>
      </c>
      <c r="B20" s="25" t="s">
        <v>14</v>
      </c>
      <c r="C20" s="5">
        <v>54</v>
      </c>
      <c r="D20" s="5"/>
      <c r="E20" s="5"/>
      <c r="F20" s="5">
        <v>58</v>
      </c>
      <c r="G20" s="22"/>
      <c r="H20" s="22"/>
      <c r="I20" s="22">
        <v>31</v>
      </c>
      <c r="J20" s="5"/>
      <c r="K20" s="5"/>
      <c r="L20" s="7">
        <v>58</v>
      </c>
    </row>
    <row r="21" spans="1:12" ht="12.75" customHeight="1">
      <c r="A21" s="27">
        <v>14</v>
      </c>
      <c r="B21" s="25" t="s">
        <v>15</v>
      </c>
      <c r="C21" s="5">
        <v>270</v>
      </c>
      <c r="D21" s="5"/>
      <c r="E21" s="5"/>
      <c r="F21" s="5">
        <v>282</v>
      </c>
      <c r="G21" s="22"/>
      <c r="H21" s="22"/>
      <c r="I21" s="22">
        <v>144</v>
      </c>
      <c r="J21" s="5"/>
      <c r="K21" s="5"/>
      <c r="L21" s="7">
        <v>282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9</v>
      </c>
      <c r="D24" s="5">
        <v>18</v>
      </c>
      <c r="E24" s="5"/>
      <c r="F24" s="5"/>
      <c r="G24" s="22">
        <v>12</v>
      </c>
      <c r="H24" s="22"/>
      <c r="I24" s="22"/>
      <c r="J24" s="5">
        <v>18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98</v>
      </c>
      <c r="D25" s="5">
        <v>95</v>
      </c>
      <c r="E25" s="5"/>
      <c r="F25" s="5"/>
      <c r="G25" s="22">
        <v>53</v>
      </c>
      <c r="H25" s="22"/>
      <c r="I25" s="22"/>
      <c r="J25" s="5">
        <v>88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22047</v>
      </c>
      <c r="D28" s="24">
        <f t="shared" si="2"/>
        <v>2779</v>
      </c>
      <c r="E28" s="24">
        <f t="shared" si="2"/>
        <v>364</v>
      </c>
      <c r="F28" s="24">
        <f t="shared" si="2"/>
        <v>19549</v>
      </c>
      <c r="G28" s="24">
        <f t="shared" si="2"/>
        <v>1390</v>
      </c>
      <c r="H28" s="24">
        <f t="shared" si="2"/>
        <v>200</v>
      </c>
      <c r="I28" s="24">
        <f t="shared" si="2"/>
        <v>9775</v>
      </c>
      <c r="J28" s="24">
        <f t="shared" si="2"/>
        <v>3004</v>
      </c>
      <c r="K28" s="24">
        <f t="shared" si="2"/>
        <v>314</v>
      </c>
      <c r="L28" s="46">
        <f t="shared" si="2"/>
        <v>20213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39</v>
      </c>
      <c r="D32" s="5"/>
      <c r="E32" s="5">
        <v>39</v>
      </c>
      <c r="F32" s="5"/>
      <c r="G32" s="22"/>
      <c r="H32" s="22">
        <v>40</v>
      </c>
      <c r="I32" s="22"/>
      <c r="J32" s="5"/>
      <c r="K32" s="5">
        <v>39</v>
      </c>
      <c r="L32" s="42"/>
    </row>
    <row r="33" spans="1:12" ht="12.75" customHeight="1">
      <c r="A33" s="27">
        <v>26</v>
      </c>
      <c r="B33" s="25" t="s">
        <v>27</v>
      </c>
      <c r="C33" s="5">
        <v>50</v>
      </c>
      <c r="D33" s="5"/>
      <c r="E33" s="5">
        <v>50</v>
      </c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275</v>
      </c>
      <c r="D34" s="5"/>
      <c r="E34" s="5">
        <v>275</v>
      </c>
      <c r="F34" s="5"/>
      <c r="G34" s="22"/>
      <c r="H34" s="22">
        <v>135</v>
      </c>
      <c r="I34" s="22"/>
      <c r="J34" s="5"/>
      <c r="K34" s="5">
        <v>275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21683</v>
      </c>
      <c r="D38" s="8">
        <v>2779</v>
      </c>
      <c r="E38" s="8"/>
      <c r="F38" s="8">
        <v>19549</v>
      </c>
      <c r="G38" s="50">
        <v>1390</v>
      </c>
      <c r="H38" s="50">
        <v>25</v>
      </c>
      <c r="I38" s="50">
        <v>9775</v>
      </c>
      <c r="J38" s="8">
        <v>3004</v>
      </c>
      <c r="K38" s="8"/>
      <c r="L38" s="51">
        <v>20213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365</v>
      </c>
      <c r="H39" s="24">
        <f t="shared" si="3"/>
        <v>147</v>
      </c>
      <c r="I39" s="24">
        <f t="shared" si="3"/>
        <v>2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50</v>
      </c>
      <c r="D42" s="5"/>
      <c r="E42" s="5">
        <v>50</v>
      </c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29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45.986</v>
      </c>
      <c r="D45" s="9"/>
      <c r="E45" s="9"/>
      <c r="F45" s="9">
        <v>46.4</v>
      </c>
      <c r="G45" s="9"/>
      <c r="H45" s="9"/>
      <c r="I45" s="9">
        <v>47.507</v>
      </c>
      <c r="J45" s="52"/>
      <c r="K45" s="52"/>
      <c r="L45" s="53">
        <v>46.4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24460.343002942926</v>
      </c>
      <c r="D46" s="10"/>
      <c r="E46" s="10"/>
      <c r="F46" s="54">
        <f>(((F17*1000)/F45)/12)</f>
        <v>25028.735632183907</v>
      </c>
      <c r="G46" s="10"/>
      <c r="H46" s="10"/>
      <c r="I46" s="54">
        <f>(((I17*1000)/I45)/6)</f>
        <v>24182.401190000073</v>
      </c>
      <c r="J46" s="55"/>
      <c r="K46" s="55"/>
      <c r="L46" s="56">
        <f>(((L17*1000)/L45)/12)</f>
        <v>25910.56034482759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57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25076</v>
      </c>
      <c r="D8" s="67">
        <f t="shared" si="0"/>
        <v>3519</v>
      </c>
      <c r="E8" s="67">
        <f t="shared" si="0"/>
        <v>590</v>
      </c>
      <c r="F8" s="68">
        <f t="shared" si="0"/>
        <v>20619</v>
      </c>
      <c r="G8" s="67">
        <f t="shared" si="0"/>
        <v>1432</v>
      </c>
      <c r="H8" s="67">
        <f t="shared" si="0"/>
        <v>271</v>
      </c>
      <c r="I8" s="67">
        <f t="shared" si="0"/>
        <v>10502</v>
      </c>
      <c r="J8" s="67">
        <f t="shared" si="0"/>
        <v>3621</v>
      </c>
      <c r="K8" s="67">
        <f t="shared" si="0"/>
        <v>694</v>
      </c>
      <c r="L8" s="69">
        <f t="shared" si="0"/>
        <v>22726</v>
      </c>
    </row>
    <row r="9" spans="1:12" ht="12.75" customHeight="1">
      <c r="A9" s="31">
        <v>2</v>
      </c>
      <c r="B9" s="32" t="s">
        <v>3</v>
      </c>
      <c r="C9" s="4">
        <v>1676</v>
      </c>
      <c r="D9" s="4">
        <v>831</v>
      </c>
      <c r="E9" s="4">
        <v>40</v>
      </c>
      <c r="F9" s="4">
        <v>37</v>
      </c>
      <c r="G9" s="47">
        <v>342</v>
      </c>
      <c r="H9" s="47">
        <v>82</v>
      </c>
      <c r="I9" s="47">
        <v>35</v>
      </c>
      <c r="J9" s="4">
        <v>986</v>
      </c>
      <c r="K9" s="4">
        <v>143</v>
      </c>
      <c r="L9" s="48">
        <v>268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1087</v>
      </c>
      <c r="D11" s="5">
        <v>1002</v>
      </c>
      <c r="E11" s="5">
        <v>200</v>
      </c>
      <c r="F11" s="5"/>
      <c r="G11" s="22">
        <v>538</v>
      </c>
      <c r="H11" s="22">
        <v>113</v>
      </c>
      <c r="I11" s="22"/>
      <c r="J11" s="5">
        <v>1010</v>
      </c>
      <c r="K11" s="5">
        <v>200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900</v>
      </c>
      <c r="D13" s="5">
        <v>709</v>
      </c>
      <c r="E13" s="5">
        <v>350</v>
      </c>
      <c r="F13" s="5"/>
      <c r="G13" s="22">
        <v>100</v>
      </c>
      <c r="H13" s="22">
        <v>53</v>
      </c>
      <c r="I13" s="22"/>
      <c r="J13" s="5">
        <v>561</v>
      </c>
      <c r="K13" s="5">
        <v>320</v>
      </c>
      <c r="L13" s="42"/>
    </row>
    <row r="14" spans="1:12" ht="12.75" customHeight="1">
      <c r="A14" s="27">
        <v>7</v>
      </c>
      <c r="B14" s="25" t="s">
        <v>8</v>
      </c>
      <c r="C14" s="5">
        <v>205</v>
      </c>
      <c r="D14" s="5"/>
      <c r="E14" s="5"/>
      <c r="F14" s="5">
        <v>210</v>
      </c>
      <c r="G14" s="22"/>
      <c r="H14" s="22">
        <v>7</v>
      </c>
      <c r="I14" s="22">
        <v>202</v>
      </c>
      <c r="J14" s="5"/>
      <c r="K14" s="5">
        <v>7</v>
      </c>
      <c r="L14" s="42">
        <v>210</v>
      </c>
    </row>
    <row r="15" spans="1:12" ht="12.75" customHeight="1">
      <c r="A15" s="27">
        <v>8</v>
      </c>
      <c r="B15" s="25" t="s">
        <v>9</v>
      </c>
      <c r="C15" s="5">
        <v>778</v>
      </c>
      <c r="D15" s="5">
        <v>525</v>
      </c>
      <c r="E15" s="5"/>
      <c r="F15" s="5">
        <v>15</v>
      </c>
      <c r="G15" s="22">
        <v>213</v>
      </c>
      <c r="H15" s="22"/>
      <c r="I15" s="22">
        <v>2</v>
      </c>
      <c r="J15" s="5">
        <v>568</v>
      </c>
      <c r="K15" s="5"/>
      <c r="L15" s="42">
        <v>130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14529</v>
      </c>
      <c r="D16" s="21">
        <f t="shared" si="1"/>
        <v>0</v>
      </c>
      <c r="E16" s="21">
        <f t="shared" si="1"/>
        <v>0</v>
      </c>
      <c r="F16" s="21">
        <f t="shared" si="1"/>
        <v>14815</v>
      </c>
      <c r="G16" s="21">
        <f t="shared" si="1"/>
        <v>0</v>
      </c>
      <c r="H16" s="21">
        <f t="shared" si="1"/>
        <v>0</v>
      </c>
      <c r="I16" s="21">
        <f t="shared" si="1"/>
        <v>7471</v>
      </c>
      <c r="J16" s="21">
        <f t="shared" si="1"/>
        <v>0</v>
      </c>
      <c r="K16" s="21">
        <f t="shared" si="1"/>
        <v>0</v>
      </c>
      <c r="L16" s="23">
        <f t="shared" si="1"/>
        <v>16111</v>
      </c>
    </row>
    <row r="17" spans="1:12" ht="12.75" customHeight="1">
      <c r="A17" s="27">
        <v>10</v>
      </c>
      <c r="B17" s="25" t="s">
        <v>11</v>
      </c>
      <c r="C17" s="5">
        <v>14480</v>
      </c>
      <c r="D17" s="5"/>
      <c r="E17" s="5"/>
      <c r="F17" s="5">
        <v>14780</v>
      </c>
      <c r="G17" s="22"/>
      <c r="H17" s="22"/>
      <c r="I17" s="22">
        <v>7447</v>
      </c>
      <c r="J17" s="22"/>
      <c r="K17" s="22"/>
      <c r="L17" s="43">
        <v>16066</v>
      </c>
    </row>
    <row r="18" spans="1:12" ht="12.75" customHeight="1">
      <c r="A18" s="27">
        <v>11</v>
      </c>
      <c r="B18" s="25" t="s">
        <v>12</v>
      </c>
      <c r="C18" s="5">
        <v>49</v>
      </c>
      <c r="D18" s="5"/>
      <c r="E18" s="5"/>
      <c r="F18" s="5">
        <v>35</v>
      </c>
      <c r="G18" s="22"/>
      <c r="H18" s="22"/>
      <c r="I18" s="22">
        <v>24</v>
      </c>
      <c r="J18" s="22"/>
      <c r="K18" s="22"/>
      <c r="L18" s="42">
        <v>45</v>
      </c>
    </row>
    <row r="19" spans="1:12" ht="12.75" customHeight="1">
      <c r="A19" s="27">
        <v>12</v>
      </c>
      <c r="B19" s="25" t="s">
        <v>13</v>
      </c>
      <c r="C19" s="5">
        <v>5080</v>
      </c>
      <c r="D19" s="5"/>
      <c r="E19" s="5"/>
      <c r="F19" s="5">
        <v>5185</v>
      </c>
      <c r="G19" s="22"/>
      <c r="H19" s="22"/>
      <c r="I19" s="22">
        <v>2611</v>
      </c>
      <c r="J19" s="5"/>
      <c r="K19" s="5"/>
      <c r="L19" s="43">
        <v>5624</v>
      </c>
    </row>
    <row r="20" spans="1:12" ht="12.75" customHeight="1">
      <c r="A20" s="27">
        <v>13</v>
      </c>
      <c r="B20" s="25" t="s">
        <v>14</v>
      </c>
      <c r="C20" s="5">
        <v>62</v>
      </c>
      <c r="D20" s="5"/>
      <c r="E20" s="5"/>
      <c r="F20" s="5">
        <v>62</v>
      </c>
      <c r="G20" s="22"/>
      <c r="H20" s="22"/>
      <c r="I20" s="22">
        <v>30</v>
      </c>
      <c r="J20" s="5"/>
      <c r="K20" s="5"/>
      <c r="L20" s="7">
        <v>65</v>
      </c>
    </row>
    <row r="21" spans="1:12" ht="12.75" customHeight="1">
      <c r="A21" s="27">
        <v>14</v>
      </c>
      <c r="B21" s="25" t="s">
        <v>15</v>
      </c>
      <c r="C21" s="5">
        <v>294</v>
      </c>
      <c r="D21" s="5"/>
      <c r="E21" s="5"/>
      <c r="F21" s="5">
        <v>295</v>
      </c>
      <c r="G21" s="22"/>
      <c r="H21" s="22"/>
      <c r="I21" s="22">
        <v>151</v>
      </c>
      <c r="J21" s="5"/>
      <c r="K21" s="5"/>
      <c r="L21" s="7">
        <v>318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80</v>
      </c>
      <c r="D24" s="5">
        <v>85</v>
      </c>
      <c r="E24" s="5"/>
      <c r="F24" s="5"/>
      <c r="G24" s="22">
        <v>40</v>
      </c>
      <c r="H24" s="22">
        <v>16</v>
      </c>
      <c r="I24" s="22"/>
      <c r="J24" s="5">
        <v>95</v>
      </c>
      <c r="K24" s="5">
        <v>24</v>
      </c>
      <c r="L24" s="7"/>
    </row>
    <row r="25" spans="1:12" ht="12.75" customHeight="1">
      <c r="A25" s="27">
        <v>18</v>
      </c>
      <c r="B25" s="25" t="s">
        <v>19</v>
      </c>
      <c r="C25" s="5">
        <v>353</v>
      </c>
      <c r="D25" s="5">
        <v>367</v>
      </c>
      <c r="E25" s="5"/>
      <c r="F25" s="5"/>
      <c r="G25" s="22">
        <v>199</v>
      </c>
      <c r="H25" s="22"/>
      <c r="I25" s="22"/>
      <c r="J25" s="5">
        <v>401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32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>
        <v>72</v>
      </c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25143</v>
      </c>
      <c r="D28" s="24">
        <f t="shared" si="2"/>
        <v>3519</v>
      </c>
      <c r="E28" s="24">
        <f t="shared" si="2"/>
        <v>590</v>
      </c>
      <c r="F28" s="24">
        <f t="shared" si="2"/>
        <v>20619</v>
      </c>
      <c r="G28" s="24">
        <f t="shared" si="2"/>
        <v>1760</v>
      </c>
      <c r="H28" s="24">
        <f t="shared" si="2"/>
        <v>450</v>
      </c>
      <c r="I28" s="24">
        <f t="shared" si="2"/>
        <v>10310</v>
      </c>
      <c r="J28" s="24">
        <f t="shared" si="2"/>
        <v>3621</v>
      </c>
      <c r="K28" s="24">
        <f t="shared" si="2"/>
        <v>694</v>
      </c>
      <c r="L28" s="46">
        <f t="shared" si="2"/>
        <v>22726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3</v>
      </c>
      <c r="D30" s="5"/>
      <c r="E30" s="5">
        <v>4</v>
      </c>
      <c r="F30" s="5"/>
      <c r="G30" s="22"/>
      <c r="H30" s="22">
        <v>2</v>
      </c>
      <c r="I30" s="22"/>
      <c r="J30" s="5"/>
      <c r="K30" s="5">
        <v>4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61</v>
      </c>
      <c r="D32" s="5"/>
      <c r="E32" s="5">
        <v>30</v>
      </c>
      <c r="F32" s="5"/>
      <c r="G32" s="22"/>
      <c r="H32" s="22">
        <v>38</v>
      </c>
      <c r="I32" s="22"/>
      <c r="J32" s="5"/>
      <c r="K32" s="5">
        <v>60</v>
      </c>
      <c r="L32" s="42"/>
    </row>
    <row r="33" spans="1:12" ht="12.75" customHeight="1">
      <c r="A33" s="27">
        <v>26</v>
      </c>
      <c r="B33" s="25" t="s">
        <v>27</v>
      </c>
      <c r="C33" s="5">
        <v>240</v>
      </c>
      <c r="D33" s="5"/>
      <c r="E33" s="5">
        <v>8</v>
      </c>
      <c r="F33" s="5"/>
      <c r="G33" s="22"/>
      <c r="H33" s="22">
        <v>79</v>
      </c>
      <c r="I33" s="22"/>
      <c r="J33" s="5"/>
      <c r="K33" s="5">
        <v>80</v>
      </c>
      <c r="L33" s="42"/>
    </row>
    <row r="34" spans="1:12" ht="12.75" customHeight="1">
      <c r="A34" s="27">
        <v>27</v>
      </c>
      <c r="B34" s="25" t="s">
        <v>28</v>
      </c>
      <c r="C34" s="5">
        <v>611</v>
      </c>
      <c r="D34" s="5"/>
      <c r="E34" s="5">
        <v>548</v>
      </c>
      <c r="F34" s="5"/>
      <c r="G34" s="22"/>
      <c r="H34" s="22">
        <v>330</v>
      </c>
      <c r="I34" s="22"/>
      <c r="J34" s="5"/>
      <c r="K34" s="5">
        <v>550</v>
      </c>
      <c r="L34" s="42"/>
    </row>
    <row r="35" spans="1:12" ht="12.75" customHeight="1">
      <c r="A35" s="27">
        <v>28</v>
      </c>
      <c r="B35" s="25" t="s">
        <v>29</v>
      </c>
      <c r="C35" s="5">
        <v>1</v>
      </c>
      <c r="D35" s="5"/>
      <c r="E35" s="5"/>
      <c r="F35" s="5"/>
      <c r="G35" s="22"/>
      <c r="H35" s="22">
        <v>1</v>
      </c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>
        <v>32</v>
      </c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24195</v>
      </c>
      <c r="D38" s="8">
        <v>3519</v>
      </c>
      <c r="E38" s="8"/>
      <c r="F38" s="8">
        <v>20619</v>
      </c>
      <c r="G38" s="50">
        <v>1760</v>
      </c>
      <c r="H38" s="50"/>
      <c r="I38" s="50">
        <v>10310</v>
      </c>
      <c r="J38" s="8">
        <v>3621</v>
      </c>
      <c r="K38" s="8"/>
      <c r="L38" s="51">
        <v>22726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-5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328</v>
      </c>
      <c r="H39" s="24">
        <f t="shared" si="3"/>
        <v>179</v>
      </c>
      <c r="I39" s="24">
        <f t="shared" si="3"/>
        <v>-192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>
        <v>5000</v>
      </c>
      <c r="E41" s="5"/>
      <c r="F41" s="5"/>
      <c r="G41" s="5">
        <v>553</v>
      </c>
      <c r="H41" s="5">
        <v>198</v>
      </c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440</v>
      </c>
      <c r="D42" s="5"/>
      <c r="E42" s="5"/>
      <c r="F42" s="5"/>
      <c r="G42" s="5"/>
      <c r="H42" s="5">
        <v>71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240</v>
      </c>
      <c r="D43" s="5"/>
      <c r="E43" s="5">
        <v>8</v>
      </c>
      <c r="F43" s="5"/>
      <c r="G43" s="5"/>
      <c r="H43" s="5">
        <v>79</v>
      </c>
      <c r="I43" s="5"/>
      <c r="J43" s="22"/>
      <c r="K43" s="22">
        <v>80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50.5</v>
      </c>
      <c r="D45" s="9"/>
      <c r="E45" s="9"/>
      <c r="F45" s="9">
        <v>50.4</v>
      </c>
      <c r="G45" s="9"/>
      <c r="H45" s="9"/>
      <c r="I45" s="9">
        <v>51.2</v>
      </c>
      <c r="J45" s="52"/>
      <c r="K45" s="52"/>
      <c r="L45" s="53">
        <v>52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23894.389438943894</v>
      </c>
      <c r="D46" s="10"/>
      <c r="E46" s="10"/>
      <c r="F46" s="54">
        <f>(((F17*1000)/F45)/12)</f>
        <v>24437.83068783069</v>
      </c>
      <c r="G46" s="10"/>
      <c r="H46" s="10"/>
      <c r="I46" s="54">
        <f>(((I17*1000)/I45)/6)</f>
        <v>24241.536458333332</v>
      </c>
      <c r="J46" s="55"/>
      <c r="K46" s="55"/>
      <c r="L46" s="56">
        <f>(((L17*1000)/L45)/12)</f>
        <v>25746.79487179487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55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56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26625</v>
      </c>
      <c r="D8" s="67">
        <f t="shared" si="0"/>
        <v>3557</v>
      </c>
      <c r="E8" s="67">
        <f t="shared" si="0"/>
        <v>900</v>
      </c>
      <c r="F8" s="68">
        <f t="shared" si="0"/>
        <v>22451</v>
      </c>
      <c r="G8" s="67">
        <f t="shared" si="0"/>
        <v>1519</v>
      </c>
      <c r="H8" s="67">
        <f t="shared" si="0"/>
        <v>523</v>
      </c>
      <c r="I8" s="67">
        <f t="shared" si="0"/>
        <v>11452</v>
      </c>
      <c r="J8" s="67">
        <f t="shared" si="0"/>
        <v>3587</v>
      </c>
      <c r="K8" s="67">
        <f t="shared" si="0"/>
        <v>900</v>
      </c>
      <c r="L8" s="69">
        <f t="shared" si="0"/>
        <v>24492</v>
      </c>
    </row>
    <row r="9" spans="1:12" ht="12.75" customHeight="1">
      <c r="A9" s="31">
        <v>2</v>
      </c>
      <c r="B9" s="32" t="s">
        <v>3</v>
      </c>
      <c r="C9" s="4">
        <v>400</v>
      </c>
      <c r="D9" s="4">
        <v>400</v>
      </c>
      <c r="E9" s="4">
        <v>100</v>
      </c>
      <c r="F9" s="4"/>
      <c r="G9" s="47">
        <v>236</v>
      </c>
      <c r="H9" s="47">
        <v>51</v>
      </c>
      <c r="I9" s="47"/>
      <c r="J9" s="4">
        <v>350</v>
      </c>
      <c r="K9" s="4">
        <v>100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833</v>
      </c>
      <c r="D11" s="5">
        <v>880</v>
      </c>
      <c r="E11" s="5">
        <v>300</v>
      </c>
      <c r="F11" s="5"/>
      <c r="G11" s="22">
        <v>272</v>
      </c>
      <c r="H11" s="22">
        <v>230</v>
      </c>
      <c r="I11" s="22"/>
      <c r="J11" s="5">
        <v>890</v>
      </c>
      <c r="K11" s="5">
        <v>300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1388</v>
      </c>
      <c r="D13" s="5">
        <v>610</v>
      </c>
      <c r="E13" s="5">
        <v>300</v>
      </c>
      <c r="F13" s="5"/>
      <c r="G13" s="22">
        <v>174</v>
      </c>
      <c r="H13" s="22">
        <v>180</v>
      </c>
      <c r="I13" s="22"/>
      <c r="J13" s="5">
        <v>650</v>
      </c>
      <c r="K13" s="5">
        <v>300</v>
      </c>
      <c r="L13" s="42"/>
    </row>
    <row r="14" spans="1:12" ht="12.75" customHeight="1">
      <c r="A14" s="27">
        <v>7</v>
      </c>
      <c r="B14" s="25" t="s">
        <v>8</v>
      </c>
      <c r="C14" s="5">
        <v>18</v>
      </c>
      <c r="D14" s="5"/>
      <c r="E14" s="5"/>
      <c r="F14" s="5">
        <v>15</v>
      </c>
      <c r="G14" s="22"/>
      <c r="H14" s="22"/>
      <c r="I14" s="22">
        <v>12</v>
      </c>
      <c r="J14" s="5"/>
      <c r="K14" s="5"/>
      <c r="L14" s="42">
        <v>15</v>
      </c>
    </row>
    <row r="15" spans="1:12" ht="12.75" customHeight="1">
      <c r="A15" s="27">
        <v>8</v>
      </c>
      <c r="B15" s="25" t="s">
        <v>9</v>
      </c>
      <c r="C15" s="5">
        <v>998</v>
      </c>
      <c r="D15" s="5">
        <v>954</v>
      </c>
      <c r="E15" s="5">
        <v>120</v>
      </c>
      <c r="F15" s="5">
        <v>9</v>
      </c>
      <c r="G15" s="22">
        <v>475</v>
      </c>
      <c r="H15" s="22">
        <v>15</v>
      </c>
      <c r="I15" s="22">
        <v>4</v>
      </c>
      <c r="J15" s="5">
        <v>930</v>
      </c>
      <c r="K15" s="5">
        <v>120</v>
      </c>
      <c r="L15" s="42">
        <v>9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16020</v>
      </c>
      <c r="D16" s="21">
        <f t="shared" si="1"/>
        <v>0</v>
      </c>
      <c r="E16" s="21">
        <f t="shared" si="1"/>
        <v>0</v>
      </c>
      <c r="F16" s="21">
        <f t="shared" si="1"/>
        <v>16281</v>
      </c>
      <c r="G16" s="21">
        <f t="shared" si="1"/>
        <v>0</v>
      </c>
      <c r="H16" s="21">
        <f t="shared" si="1"/>
        <v>0</v>
      </c>
      <c r="I16" s="21">
        <f t="shared" si="1"/>
        <v>8314</v>
      </c>
      <c r="J16" s="21">
        <f t="shared" si="1"/>
        <v>0</v>
      </c>
      <c r="K16" s="21">
        <f t="shared" si="1"/>
        <v>0</v>
      </c>
      <c r="L16" s="23">
        <f t="shared" si="1"/>
        <v>17676</v>
      </c>
    </row>
    <row r="17" spans="1:12" ht="12.75" customHeight="1">
      <c r="A17" s="27">
        <v>10</v>
      </c>
      <c r="B17" s="25" t="s">
        <v>11</v>
      </c>
      <c r="C17" s="5">
        <v>15420</v>
      </c>
      <c r="D17" s="5"/>
      <c r="E17" s="5"/>
      <c r="F17" s="5">
        <v>15272</v>
      </c>
      <c r="G17" s="22"/>
      <c r="H17" s="22"/>
      <c r="I17" s="22">
        <v>7721</v>
      </c>
      <c r="J17" s="22"/>
      <c r="K17" s="22"/>
      <c r="L17" s="43">
        <v>16616</v>
      </c>
    </row>
    <row r="18" spans="1:12" ht="12.75" customHeight="1">
      <c r="A18" s="27">
        <v>11</v>
      </c>
      <c r="B18" s="25" t="s">
        <v>12</v>
      </c>
      <c r="C18" s="5">
        <v>600</v>
      </c>
      <c r="D18" s="5"/>
      <c r="E18" s="5"/>
      <c r="F18" s="5">
        <v>1009</v>
      </c>
      <c r="G18" s="22"/>
      <c r="H18" s="22"/>
      <c r="I18" s="22">
        <v>593</v>
      </c>
      <c r="J18" s="22"/>
      <c r="K18" s="22"/>
      <c r="L18" s="42">
        <v>1060</v>
      </c>
    </row>
    <row r="19" spans="1:12" ht="12.75" customHeight="1">
      <c r="A19" s="27">
        <v>12</v>
      </c>
      <c r="B19" s="25" t="s">
        <v>13</v>
      </c>
      <c r="C19" s="5">
        <v>5610</v>
      </c>
      <c r="D19" s="5"/>
      <c r="E19" s="5"/>
      <c r="F19" s="5">
        <v>5698</v>
      </c>
      <c r="G19" s="22"/>
      <c r="H19" s="22"/>
      <c r="I19" s="22">
        <v>2850</v>
      </c>
      <c r="J19" s="5"/>
      <c r="K19" s="5"/>
      <c r="L19" s="43">
        <v>6199</v>
      </c>
    </row>
    <row r="20" spans="1:12" ht="12.75" customHeight="1">
      <c r="A20" s="27">
        <v>13</v>
      </c>
      <c r="B20" s="25" t="s">
        <v>14</v>
      </c>
      <c r="C20" s="5">
        <v>69</v>
      </c>
      <c r="D20" s="5"/>
      <c r="E20" s="5"/>
      <c r="F20" s="5">
        <v>70</v>
      </c>
      <c r="G20" s="22"/>
      <c r="H20" s="22"/>
      <c r="I20" s="22">
        <v>37</v>
      </c>
      <c r="J20" s="5"/>
      <c r="K20" s="5"/>
      <c r="L20" s="7">
        <v>72</v>
      </c>
    </row>
    <row r="21" spans="1:12" ht="12.75" customHeight="1">
      <c r="A21" s="27">
        <v>14</v>
      </c>
      <c r="B21" s="25" t="s">
        <v>15</v>
      </c>
      <c r="C21" s="5">
        <v>445</v>
      </c>
      <c r="D21" s="5"/>
      <c r="E21" s="5"/>
      <c r="F21" s="5">
        <v>305</v>
      </c>
      <c r="G21" s="22"/>
      <c r="H21" s="22"/>
      <c r="I21" s="22">
        <v>235</v>
      </c>
      <c r="J21" s="5"/>
      <c r="K21" s="5"/>
      <c r="L21" s="7">
        <v>321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>
        <v>79</v>
      </c>
      <c r="D23" s="5"/>
      <c r="E23" s="5">
        <v>80</v>
      </c>
      <c r="F23" s="5"/>
      <c r="G23" s="22"/>
      <c r="H23" s="22">
        <v>45</v>
      </c>
      <c r="I23" s="22"/>
      <c r="J23" s="5"/>
      <c r="K23" s="5">
        <v>80</v>
      </c>
      <c r="L23" s="7"/>
    </row>
    <row r="24" spans="1:12" ht="12.75" customHeight="1">
      <c r="A24" s="27">
        <v>17</v>
      </c>
      <c r="B24" s="25" t="s">
        <v>18</v>
      </c>
      <c r="C24" s="5">
        <v>113</v>
      </c>
      <c r="D24" s="5">
        <v>75</v>
      </c>
      <c r="E24" s="5"/>
      <c r="F24" s="5">
        <v>73</v>
      </c>
      <c r="G24" s="22">
        <v>43</v>
      </c>
      <c r="H24" s="22"/>
      <c r="I24" s="22"/>
      <c r="J24" s="5">
        <v>75</v>
      </c>
      <c r="K24" s="5"/>
      <c r="L24" s="7">
        <v>200</v>
      </c>
    </row>
    <row r="25" spans="1:12" ht="12.75" customHeight="1">
      <c r="A25" s="27">
        <v>18</v>
      </c>
      <c r="B25" s="25" t="s">
        <v>19</v>
      </c>
      <c r="C25" s="5">
        <v>652</v>
      </c>
      <c r="D25" s="5">
        <v>638</v>
      </c>
      <c r="E25" s="5"/>
      <c r="F25" s="5"/>
      <c r="G25" s="22">
        <v>319</v>
      </c>
      <c r="H25" s="22"/>
      <c r="I25" s="22"/>
      <c r="J25" s="5">
        <v>692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>
        <v>2</v>
      </c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26654</v>
      </c>
      <c r="D28" s="24">
        <f t="shared" si="2"/>
        <v>3557</v>
      </c>
      <c r="E28" s="24">
        <f t="shared" si="2"/>
        <v>900</v>
      </c>
      <c r="F28" s="24">
        <f t="shared" si="2"/>
        <v>22451</v>
      </c>
      <c r="G28" s="24">
        <f t="shared" si="2"/>
        <v>1779</v>
      </c>
      <c r="H28" s="24">
        <f t="shared" si="2"/>
        <v>508</v>
      </c>
      <c r="I28" s="24">
        <f t="shared" si="2"/>
        <v>11226</v>
      </c>
      <c r="J28" s="24">
        <f t="shared" si="2"/>
        <v>3587</v>
      </c>
      <c r="K28" s="24">
        <f t="shared" si="2"/>
        <v>900</v>
      </c>
      <c r="L28" s="46">
        <f t="shared" si="2"/>
        <v>24492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710</v>
      </c>
      <c r="D30" s="5"/>
      <c r="E30" s="5">
        <v>800</v>
      </c>
      <c r="F30" s="5"/>
      <c r="G30" s="22"/>
      <c r="H30" s="22">
        <v>442</v>
      </c>
      <c r="I30" s="22"/>
      <c r="J30" s="5"/>
      <c r="K30" s="5">
        <v>800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16</v>
      </c>
      <c r="D32" s="5"/>
      <c r="E32" s="5">
        <v>15</v>
      </c>
      <c r="F32" s="5"/>
      <c r="G32" s="22"/>
      <c r="H32" s="22">
        <v>9</v>
      </c>
      <c r="I32" s="22"/>
      <c r="J32" s="5"/>
      <c r="K32" s="5">
        <v>15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124</v>
      </c>
      <c r="D34" s="5"/>
      <c r="E34" s="5">
        <v>85</v>
      </c>
      <c r="F34" s="5"/>
      <c r="G34" s="22"/>
      <c r="H34" s="22">
        <v>57</v>
      </c>
      <c r="I34" s="22"/>
      <c r="J34" s="5"/>
      <c r="K34" s="5">
        <v>85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1</v>
      </c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25803</v>
      </c>
      <c r="D38" s="8">
        <v>3557</v>
      </c>
      <c r="E38" s="8">
        <v>0</v>
      </c>
      <c r="F38" s="8">
        <v>22451</v>
      </c>
      <c r="G38" s="50">
        <v>1779</v>
      </c>
      <c r="H38" s="50">
        <v>0</v>
      </c>
      <c r="I38" s="50">
        <v>11226</v>
      </c>
      <c r="J38" s="8">
        <v>3587</v>
      </c>
      <c r="K38" s="8">
        <v>0</v>
      </c>
      <c r="L38" s="51">
        <v>24492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29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260</v>
      </c>
      <c r="H39" s="24">
        <f t="shared" si="3"/>
        <v>-15</v>
      </c>
      <c r="I39" s="24">
        <f t="shared" si="3"/>
        <v>-226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160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57.4</v>
      </c>
      <c r="D45" s="9"/>
      <c r="E45" s="9"/>
      <c r="F45" s="9">
        <v>54.5</v>
      </c>
      <c r="G45" s="9"/>
      <c r="H45" s="9"/>
      <c r="I45" s="9">
        <v>56.9</v>
      </c>
      <c r="J45" s="52"/>
      <c r="K45" s="52"/>
      <c r="L45" s="53">
        <v>58.9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22386.75958188153</v>
      </c>
      <c r="D46" s="10"/>
      <c r="E46" s="10"/>
      <c r="F46" s="54">
        <f>(((F17*1000)/F45)/12)</f>
        <v>23351.681957186545</v>
      </c>
      <c r="G46" s="10"/>
      <c r="H46" s="10"/>
      <c r="I46" s="54">
        <f>(((I17*1000)/I45)/6)</f>
        <v>22615.700058582308</v>
      </c>
      <c r="J46" s="55"/>
      <c r="K46" s="55"/>
      <c r="L46" s="56">
        <f>(((L17*1000)/L45)/12)</f>
        <v>23508.77192982456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53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33581</v>
      </c>
      <c r="D8" s="67">
        <f t="shared" si="0"/>
        <v>3408</v>
      </c>
      <c r="E8" s="67">
        <f t="shared" si="0"/>
        <v>1913</v>
      </c>
      <c r="F8" s="68">
        <f t="shared" si="0"/>
        <v>27555</v>
      </c>
      <c r="G8" s="67">
        <f t="shared" si="0"/>
        <v>2014</v>
      </c>
      <c r="H8" s="67">
        <f t="shared" si="0"/>
        <v>235</v>
      </c>
      <c r="I8" s="67">
        <f t="shared" si="0"/>
        <v>13187</v>
      </c>
      <c r="J8" s="67">
        <f t="shared" si="0"/>
        <v>3710</v>
      </c>
      <c r="K8" s="67">
        <f t="shared" si="0"/>
        <v>920</v>
      </c>
      <c r="L8" s="69">
        <f t="shared" si="0"/>
        <v>30277</v>
      </c>
    </row>
    <row r="9" spans="1:12" ht="12.75" customHeight="1">
      <c r="A9" s="31">
        <v>2</v>
      </c>
      <c r="B9" s="32" t="s">
        <v>3</v>
      </c>
      <c r="C9" s="4">
        <v>1655</v>
      </c>
      <c r="D9" s="4">
        <v>720</v>
      </c>
      <c r="E9" s="4">
        <v>50</v>
      </c>
      <c r="F9" s="4">
        <v>132</v>
      </c>
      <c r="G9" s="47">
        <v>275</v>
      </c>
      <c r="H9" s="47">
        <v>25</v>
      </c>
      <c r="I9" s="47">
        <v>77</v>
      </c>
      <c r="J9" s="4">
        <v>800</v>
      </c>
      <c r="K9" s="4">
        <v>50</v>
      </c>
      <c r="L9" s="48">
        <v>400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1080</v>
      </c>
      <c r="D11" s="5">
        <v>1080</v>
      </c>
      <c r="E11" s="5">
        <v>150</v>
      </c>
      <c r="F11" s="5"/>
      <c r="G11" s="22">
        <v>649</v>
      </c>
      <c r="H11" s="22">
        <v>76</v>
      </c>
      <c r="I11" s="22"/>
      <c r="J11" s="5">
        <v>1080</v>
      </c>
      <c r="K11" s="5">
        <v>150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3037</v>
      </c>
      <c r="D13" s="5">
        <v>310</v>
      </c>
      <c r="E13" s="5">
        <v>1468</v>
      </c>
      <c r="F13" s="5"/>
      <c r="G13" s="22">
        <v>431</v>
      </c>
      <c r="H13" s="22">
        <v>109</v>
      </c>
      <c r="I13" s="22"/>
      <c r="J13" s="5">
        <v>300</v>
      </c>
      <c r="K13" s="5">
        <v>635</v>
      </c>
      <c r="L13" s="42"/>
    </row>
    <row r="14" spans="1:12" ht="12.75" customHeight="1">
      <c r="A14" s="27">
        <v>7</v>
      </c>
      <c r="B14" s="25" t="s">
        <v>8</v>
      </c>
      <c r="C14" s="5">
        <v>69</v>
      </c>
      <c r="D14" s="5"/>
      <c r="E14" s="5"/>
      <c r="F14" s="5">
        <v>80</v>
      </c>
      <c r="G14" s="22"/>
      <c r="H14" s="22"/>
      <c r="I14" s="22">
        <v>73</v>
      </c>
      <c r="J14" s="5"/>
      <c r="K14" s="5"/>
      <c r="L14" s="42">
        <v>80</v>
      </c>
    </row>
    <row r="15" spans="1:12" ht="12.75" customHeight="1">
      <c r="A15" s="27">
        <v>8</v>
      </c>
      <c r="B15" s="25" t="s">
        <v>9</v>
      </c>
      <c r="C15" s="5">
        <v>570</v>
      </c>
      <c r="D15" s="5">
        <v>515</v>
      </c>
      <c r="E15" s="5">
        <v>238</v>
      </c>
      <c r="F15" s="5">
        <v>45</v>
      </c>
      <c r="G15" s="22">
        <v>263</v>
      </c>
      <c r="H15" s="22">
        <v>22</v>
      </c>
      <c r="I15" s="22">
        <v>30</v>
      </c>
      <c r="J15" s="5">
        <v>695</v>
      </c>
      <c r="K15" s="5">
        <v>85</v>
      </c>
      <c r="L15" s="42">
        <v>50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18793</v>
      </c>
      <c r="D16" s="21">
        <f t="shared" si="1"/>
        <v>0</v>
      </c>
      <c r="E16" s="21">
        <f t="shared" si="1"/>
        <v>0</v>
      </c>
      <c r="F16" s="21">
        <f t="shared" si="1"/>
        <v>19761</v>
      </c>
      <c r="G16" s="21">
        <f t="shared" si="1"/>
        <v>0</v>
      </c>
      <c r="H16" s="21">
        <f t="shared" si="1"/>
        <v>0</v>
      </c>
      <c r="I16" s="21">
        <f t="shared" si="1"/>
        <v>9438</v>
      </c>
      <c r="J16" s="21">
        <f t="shared" si="1"/>
        <v>0</v>
      </c>
      <c r="K16" s="21">
        <f t="shared" si="1"/>
        <v>0</v>
      </c>
      <c r="L16" s="23">
        <f t="shared" si="1"/>
        <v>21523</v>
      </c>
    </row>
    <row r="17" spans="1:12" ht="12.75" customHeight="1">
      <c r="A17" s="27">
        <v>10</v>
      </c>
      <c r="B17" s="25" t="s">
        <v>11</v>
      </c>
      <c r="C17" s="5">
        <v>18460</v>
      </c>
      <c r="D17" s="5"/>
      <c r="E17" s="5"/>
      <c r="F17" s="5">
        <v>19361</v>
      </c>
      <c r="G17" s="22"/>
      <c r="H17" s="22"/>
      <c r="I17" s="22">
        <v>9210</v>
      </c>
      <c r="J17" s="22"/>
      <c r="K17" s="22"/>
      <c r="L17" s="43">
        <v>21223</v>
      </c>
    </row>
    <row r="18" spans="1:12" ht="12.75" customHeight="1">
      <c r="A18" s="27">
        <v>11</v>
      </c>
      <c r="B18" s="25" t="s">
        <v>12</v>
      </c>
      <c r="C18" s="5">
        <v>333</v>
      </c>
      <c r="D18" s="5"/>
      <c r="E18" s="5"/>
      <c r="F18" s="5">
        <v>400</v>
      </c>
      <c r="G18" s="22"/>
      <c r="H18" s="22"/>
      <c r="I18" s="22">
        <v>228</v>
      </c>
      <c r="J18" s="22"/>
      <c r="K18" s="22"/>
      <c r="L18" s="42">
        <v>300</v>
      </c>
    </row>
    <row r="19" spans="1:12" ht="12.75" customHeight="1">
      <c r="A19" s="27">
        <v>12</v>
      </c>
      <c r="B19" s="25" t="s">
        <v>13</v>
      </c>
      <c r="C19" s="5">
        <v>6570</v>
      </c>
      <c r="D19" s="5"/>
      <c r="E19" s="5"/>
      <c r="F19" s="5">
        <v>6917</v>
      </c>
      <c r="G19" s="22"/>
      <c r="H19" s="22"/>
      <c r="I19" s="22">
        <v>3281</v>
      </c>
      <c r="J19" s="5"/>
      <c r="K19" s="5"/>
      <c r="L19" s="43">
        <v>7537</v>
      </c>
    </row>
    <row r="20" spans="1:12" ht="12.75" customHeight="1">
      <c r="A20" s="27">
        <v>13</v>
      </c>
      <c r="B20" s="25" t="s">
        <v>14</v>
      </c>
      <c r="C20" s="5">
        <v>77</v>
      </c>
      <c r="D20" s="5"/>
      <c r="E20" s="5"/>
      <c r="F20" s="5">
        <v>83</v>
      </c>
      <c r="G20" s="22"/>
      <c r="H20" s="22"/>
      <c r="I20" s="22">
        <v>41</v>
      </c>
      <c r="J20" s="5"/>
      <c r="K20" s="5"/>
      <c r="L20" s="7">
        <v>87</v>
      </c>
    </row>
    <row r="21" spans="1:12" ht="12.75" customHeight="1">
      <c r="A21" s="27">
        <v>14</v>
      </c>
      <c r="B21" s="25" t="s">
        <v>15</v>
      </c>
      <c r="C21" s="5">
        <v>615</v>
      </c>
      <c r="D21" s="5"/>
      <c r="E21" s="5">
        <v>5</v>
      </c>
      <c r="F21" s="5">
        <v>537</v>
      </c>
      <c r="G21" s="22"/>
      <c r="H21" s="22">
        <v>2</v>
      </c>
      <c r="I21" s="22">
        <v>247</v>
      </c>
      <c r="J21" s="5"/>
      <c r="K21" s="5"/>
      <c r="L21" s="7">
        <v>600</v>
      </c>
    </row>
    <row r="22" spans="1:12" ht="12.75" customHeight="1">
      <c r="A22" s="27">
        <v>15</v>
      </c>
      <c r="B22" s="25" t="s">
        <v>16</v>
      </c>
      <c r="C22" s="5">
        <v>101</v>
      </c>
      <c r="D22" s="5"/>
      <c r="E22" s="5"/>
      <c r="F22" s="5"/>
      <c r="G22" s="22"/>
      <c r="H22" s="22"/>
      <c r="I22" s="22"/>
      <c r="J22" s="5">
        <v>30</v>
      </c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116</v>
      </c>
      <c r="D24" s="5">
        <v>30</v>
      </c>
      <c r="E24" s="5"/>
      <c r="F24" s="5"/>
      <c r="G24" s="22">
        <v>16</v>
      </c>
      <c r="H24" s="22"/>
      <c r="I24" s="22"/>
      <c r="J24" s="5">
        <v>30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893</v>
      </c>
      <c r="D25" s="5">
        <v>753</v>
      </c>
      <c r="E25" s="5">
        <v>2</v>
      </c>
      <c r="F25" s="5"/>
      <c r="G25" s="22">
        <v>380</v>
      </c>
      <c r="H25" s="22">
        <v>1</v>
      </c>
      <c r="I25" s="22"/>
      <c r="J25" s="5">
        <v>775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5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33578</v>
      </c>
      <c r="D28" s="24">
        <f t="shared" si="2"/>
        <v>3408</v>
      </c>
      <c r="E28" s="24">
        <f t="shared" si="2"/>
        <v>1913</v>
      </c>
      <c r="F28" s="24">
        <f t="shared" si="2"/>
        <v>27555</v>
      </c>
      <c r="G28" s="24">
        <f t="shared" si="2"/>
        <v>1704</v>
      </c>
      <c r="H28" s="24">
        <f t="shared" si="2"/>
        <v>687</v>
      </c>
      <c r="I28" s="24">
        <f t="shared" si="2"/>
        <v>13778</v>
      </c>
      <c r="J28" s="24">
        <f t="shared" si="2"/>
        <v>3710</v>
      </c>
      <c r="K28" s="24">
        <f t="shared" si="2"/>
        <v>920</v>
      </c>
      <c r="L28" s="46">
        <f t="shared" si="2"/>
        <v>30277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382</v>
      </c>
      <c r="D30" s="5"/>
      <c r="E30" s="5">
        <v>400</v>
      </c>
      <c r="F30" s="5"/>
      <c r="G30" s="22"/>
      <c r="H30" s="22">
        <v>217</v>
      </c>
      <c r="I30" s="22"/>
      <c r="J30" s="5"/>
      <c r="K30" s="5">
        <v>420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108</v>
      </c>
      <c r="D32" s="5"/>
      <c r="E32" s="5">
        <v>140</v>
      </c>
      <c r="F32" s="5"/>
      <c r="G32" s="22"/>
      <c r="H32" s="22">
        <v>69</v>
      </c>
      <c r="I32" s="22"/>
      <c r="J32" s="5"/>
      <c r="K32" s="5">
        <v>110</v>
      </c>
      <c r="L32" s="42"/>
    </row>
    <row r="33" spans="1:12" ht="12.75" customHeight="1">
      <c r="A33" s="27">
        <v>26</v>
      </c>
      <c r="B33" s="25" t="s">
        <v>27</v>
      </c>
      <c r="C33" s="5">
        <v>2502</v>
      </c>
      <c r="D33" s="5"/>
      <c r="E33" s="5">
        <v>1283</v>
      </c>
      <c r="F33" s="5"/>
      <c r="G33" s="22"/>
      <c r="H33" s="22">
        <v>351</v>
      </c>
      <c r="I33" s="22"/>
      <c r="J33" s="5"/>
      <c r="K33" s="5">
        <v>300</v>
      </c>
      <c r="L33" s="42"/>
    </row>
    <row r="34" spans="1:12" ht="12.75" customHeight="1">
      <c r="A34" s="27">
        <v>27</v>
      </c>
      <c r="B34" s="25" t="s">
        <v>28</v>
      </c>
      <c r="C34" s="5">
        <v>648</v>
      </c>
      <c r="D34" s="5"/>
      <c r="E34" s="5">
        <v>90</v>
      </c>
      <c r="F34" s="5"/>
      <c r="G34" s="22"/>
      <c r="H34" s="22">
        <v>50</v>
      </c>
      <c r="I34" s="22"/>
      <c r="J34" s="5"/>
      <c r="K34" s="5">
        <v>90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29938</v>
      </c>
      <c r="D38" s="8">
        <v>3408</v>
      </c>
      <c r="E38" s="8"/>
      <c r="F38" s="8">
        <v>27555</v>
      </c>
      <c r="G38" s="50">
        <v>1704</v>
      </c>
      <c r="H38" s="50"/>
      <c r="I38" s="50">
        <v>13778</v>
      </c>
      <c r="J38" s="8">
        <v>3710</v>
      </c>
      <c r="K38" s="8"/>
      <c r="L38" s="51">
        <v>30277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-3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-310</v>
      </c>
      <c r="H39" s="24">
        <f t="shared" si="3"/>
        <v>452</v>
      </c>
      <c r="I39" s="24">
        <f t="shared" si="3"/>
        <v>591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2337</v>
      </c>
      <c r="D41" s="5"/>
      <c r="E41" s="5"/>
      <c r="F41" s="5"/>
      <c r="G41" s="5">
        <v>362</v>
      </c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3131</v>
      </c>
      <c r="D42" s="5"/>
      <c r="E42" s="5"/>
      <c r="F42" s="5"/>
      <c r="G42" s="5"/>
      <c r="H42" s="5">
        <v>398</v>
      </c>
      <c r="I42" s="5"/>
      <c r="J42" s="22"/>
      <c r="K42" s="22">
        <v>300</v>
      </c>
      <c r="L42" s="42"/>
    </row>
    <row r="43" spans="1:12" ht="12.75" customHeight="1">
      <c r="A43" s="27">
        <v>36</v>
      </c>
      <c r="B43" s="40" t="s">
        <v>37</v>
      </c>
      <c r="C43" s="5">
        <v>88</v>
      </c>
      <c r="D43" s="5"/>
      <c r="E43" s="5"/>
      <c r="F43" s="5"/>
      <c r="G43" s="5"/>
      <c r="H43" s="5">
        <v>3</v>
      </c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67.54</v>
      </c>
      <c r="D45" s="9"/>
      <c r="E45" s="9"/>
      <c r="F45" s="9">
        <v>69</v>
      </c>
      <c r="G45" s="9"/>
      <c r="H45" s="9"/>
      <c r="I45" s="9">
        <v>69.65</v>
      </c>
      <c r="J45" s="52"/>
      <c r="K45" s="52"/>
      <c r="L45" s="53">
        <v>69.7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22776.62619682163</v>
      </c>
      <c r="D46" s="10"/>
      <c r="E46" s="10"/>
      <c r="F46" s="54">
        <f>(((F17*1000)/F45)/12)</f>
        <v>23382.850241545893</v>
      </c>
      <c r="G46" s="10"/>
      <c r="H46" s="10"/>
      <c r="I46" s="54">
        <f>(((I17*1000)/I45)/6)</f>
        <v>22038.765254845654</v>
      </c>
      <c r="J46" s="55"/>
      <c r="K46" s="55"/>
      <c r="L46" s="56">
        <f>(((L17*1000)/L45)/12)</f>
        <v>25374.22285987566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66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97987</v>
      </c>
      <c r="D8" s="67">
        <f t="shared" si="0"/>
        <v>27817</v>
      </c>
      <c r="E8" s="67">
        <f t="shared" si="0"/>
        <v>6619</v>
      </c>
      <c r="F8" s="68">
        <f t="shared" si="0"/>
        <v>70808</v>
      </c>
      <c r="G8" s="67">
        <f t="shared" si="0"/>
        <v>12807</v>
      </c>
      <c r="H8" s="67">
        <f t="shared" si="0"/>
        <v>2120</v>
      </c>
      <c r="I8" s="67">
        <f t="shared" si="0"/>
        <v>32588</v>
      </c>
      <c r="J8" s="67">
        <f t="shared" si="0"/>
        <v>28691</v>
      </c>
      <c r="K8" s="67">
        <f t="shared" si="0"/>
        <v>5665</v>
      </c>
      <c r="L8" s="69">
        <f t="shared" si="0"/>
        <v>80328</v>
      </c>
    </row>
    <row r="9" spans="1:12" ht="12.75" customHeight="1">
      <c r="A9" s="31">
        <v>2</v>
      </c>
      <c r="B9" s="32" t="s">
        <v>3</v>
      </c>
      <c r="C9" s="4">
        <v>9997</v>
      </c>
      <c r="D9" s="4">
        <v>4976</v>
      </c>
      <c r="E9" s="4">
        <v>3667</v>
      </c>
      <c r="F9" s="4">
        <v>650</v>
      </c>
      <c r="G9" s="47">
        <v>3041</v>
      </c>
      <c r="H9" s="47">
        <v>1637</v>
      </c>
      <c r="I9" s="47">
        <v>181</v>
      </c>
      <c r="J9" s="4">
        <v>5170</v>
      </c>
      <c r="K9" s="4">
        <v>3150</v>
      </c>
      <c r="L9" s="48">
        <v>700</v>
      </c>
    </row>
    <row r="10" spans="1:12" ht="12.75" customHeight="1">
      <c r="A10" s="27">
        <v>3</v>
      </c>
      <c r="B10" s="25" t="s">
        <v>4</v>
      </c>
      <c r="C10" s="5">
        <v>2004</v>
      </c>
      <c r="D10" s="5"/>
      <c r="E10" s="5">
        <v>2100</v>
      </c>
      <c r="F10" s="5"/>
      <c r="G10" s="22"/>
      <c r="H10" s="22">
        <v>1191</v>
      </c>
      <c r="I10" s="22"/>
      <c r="J10" s="5"/>
      <c r="K10" s="5">
        <v>2400</v>
      </c>
      <c r="L10" s="42"/>
    </row>
    <row r="11" spans="1:12" ht="12.75" customHeight="1">
      <c r="A11" s="27">
        <v>4</v>
      </c>
      <c r="B11" s="25" t="s">
        <v>5</v>
      </c>
      <c r="C11" s="5">
        <v>4792</v>
      </c>
      <c r="D11" s="5">
        <v>6378</v>
      </c>
      <c r="E11" s="5">
        <v>220</v>
      </c>
      <c r="F11" s="5"/>
      <c r="G11" s="22">
        <v>1939</v>
      </c>
      <c r="H11" s="22"/>
      <c r="I11" s="22"/>
      <c r="J11" s="5">
        <v>6650</v>
      </c>
      <c r="K11" s="5">
        <v>350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8647</v>
      </c>
      <c r="D13" s="5">
        <v>6750</v>
      </c>
      <c r="E13" s="5">
        <v>55</v>
      </c>
      <c r="F13" s="5"/>
      <c r="G13" s="22">
        <v>3106</v>
      </c>
      <c r="H13" s="22"/>
      <c r="I13" s="22"/>
      <c r="J13" s="5">
        <v>6608</v>
      </c>
      <c r="K13" s="5">
        <v>990</v>
      </c>
      <c r="L13" s="42"/>
    </row>
    <row r="14" spans="1:12" ht="12.75" customHeight="1">
      <c r="A14" s="27">
        <v>7</v>
      </c>
      <c r="B14" s="25" t="s">
        <v>8</v>
      </c>
      <c r="C14" s="5">
        <v>110</v>
      </c>
      <c r="D14" s="5"/>
      <c r="E14" s="5"/>
      <c r="F14" s="5">
        <v>170</v>
      </c>
      <c r="G14" s="22"/>
      <c r="H14" s="22"/>
      <c r="I14" s="22">
        <v>140</v>
      </c>
      <c r="J14" s="5"/>
      <c r="K14" s="5"/>
      <c r="L14" s="42">
        <v>170</v>
      </c>
    </row>
    <row r="15" spans="1:12" ht="12.75" customHeight="1">
      <c r="A15" s="27">
        <v>8</v>
      </c>
      <c r="B15" s="25" t="s">
        <v>9</v>
      </c>
      <c r="C15" s="5">
        <v>3915</v>
      </c>
      <c r="D15" s="5">
        <v>3522</v>
      </c>
      <c r="E15" s="5">
        <v>410</v>
      </c>
      <c r="F15" s="5">
        <v>461</v>
      </c>
      <c r="G15" s="22">
        <v>1655</v>
      </c>
      <c r="H15" s="22">
        <v>11</v>
      </c>
      <c r="I15" s="22">
        <v>180</v>
      </c>
      <c r="J15" s="5">
        <v>3977</v>
      </c>
      <c r="K15" s="5">
        <v>525</v>
      </c>
      <c r="L15" s="42">
        <v>500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46632</v>
      </c>
      <c r="D16" s="21">
        <f t="shared" si="1"/>
        <v>0</v>
      </c>
      <c r="E16" s="21">
        <f t="shared" si="1"/>
        <v>1000</v>
      </c>
      <c r="F16" s="21">
        <f t="shared" si="1"/>
        <v>50505</v>
      </c>
      <c r="G16" s="21">
        <f t="shared" si="1"/>
        <v>0</v>
      </c>
      <c r="H16" s="21">
        <f t="shared" si="1"/>
        <v>151</v>
      </c>
      <c r="I16" s="21">
        <f t="shared" si="1"/>
        <v>23190</v>
      </c>
      <c r="J16" s="21">
        <f t="shared" si="1"/>
        <v>0</v>
      </c>
      <c r="K16" s="21">
        <f t="shared" si="1"/>
        <v>0</v>
      </c>
      <c r="L16" s="23">
        <f t="shared" si="1"/>
        <v>57374</v>
      </c>
    </row>
    <row r="17" spans="1:12" ht="12.75" customHeight="1">
      <c r="A17" s="27">
        <v>10</v>
      </c>
      <c r="B17" s="25" t="s">
        <v>11</v>
      </c>
      <c r="C17" s="5">
        <v>45744</v>
      </c>
      <c r="D17" s="5"/>
      <c r="E17" s="5">
        <v>1000</v>
      </c>
      <c r="F17" s="5">
        <v>49705</v>
      </c>
      <c r="G17" s="22"/>
      <c r="H17" s="22"/>
      <c r="I17" s="22">
        <v>22846</v>
      </c>
      <c r="J17" s="22"/>
      <c r="K17" s="22"/>
      <c r="L17" s="43">
        <v>56474</v>
      </c>
    </row>
    <row r="18" spans="1:12" ht="12.75" customHeight="1">
      <c r="A18" s="27">
        <v>11</v>
      </c>
      <c r="B18" s="25" t="s">
        <v>12</v>
      </c>
      <c r="C18" s="5">
        <v>888</v>
      </c>
      <c r="D18" s="5"/>
      <c r="E18" s="5"/>
      <c r="F18" s="5">
        <v>800</v>
      </c>
      <c r="G18" s="22"/>
      <c r="H18" s="22">
        <v>151</v>
      </c>
      <c r="I18" s="22">
        <v>344</v>
      </c>
      <c r="J18" s="22"/>
      <c r="K18" s="22"/>
      <c r="L18" s="42">
        <v>900</v>
      </c>
    </row>
    <row r="19" spans="1:12" ht="12.75" customHeight="1">
      <c r="A19" s="27">
        <v>12</v>
      </c>
      <c r="B19" s="25" t="s">
        <v>13</v>
      </c>
      <c r="C19" s="5">
        <v>16229</v>
      </c>
      <c r="D19" s="5"/>
      <c r="E19" s="5">
        <v>340</v>
      </c>
      <c r="F19" s="5">
        <v>17678</v>
      </c>
      <c r="G19" s="22"/>
      <c r="H19" s="22"/>
      <c r="I19" s="22">
        <v>8135</v>
      </c>
      <c r="J19" s="5"/>
      <c r="K19" s="5"/>
      <c r="L19" s="43">
        <v>20094</v>
      </c>
    </row>
    <row r="20" spans="1:12" ht="12.75" customHeight="1">
      <c r="A20" s="27">
        <v>13</v>
      </c>
      <c r="B20" s="25" t="s">
        <v>14</v>
      </c>
      <c r="C20" s="5">
        <v>185</v>
      </c>
      <c r="D20" s="5"/>
      <c r="E20" s="5"/>
      <c r="F20" s="5">
        <v>210</v>
      </c>
      <c r="G20" s="22"/>
      <c r="H20" s="22"/>
      <c r="I20" s="22">
        <v>109</v>
      </c>
      <c r="J20" s="5"/>
      <c r="K20" s="5"/>
      <c r="L20" s="7">
        <v>250</v>
      </c>
    </row>
    <row r="21" spans="1:12" ht="12.75" customHeight="1">
      <c r="A21" s="27">
        <v>14</v>
      </c>
      <c r="B21" s="25" t="s">
        <v>15</v>
      </c>
      <c r="C21" s="5">
        <v>1229</v>
      </c>
      <c r="D21" s="5"/>
      <c r="E21" s="5">
        <v>6</v>
      </c>
      <c r="F21" s="5">
        <v>994</v>
      </c>
      <c r="G21" s="22"/>
      <c r="H21" s="22"/>
      <c r="I21" s="22">
        <v>627</v>
      </c>
      <c r="J21" s="5"/>
      <c r="K21" s="5"/>
      <c r="L21" s="7">
        <v>1090</v>
      </c>
    </row>
    <row r="22" spans="1:12" ht="12.75" customHeight="1">
      <c r="A22" s="27">
        <v>15</v>
      </c>
      <c r="B22" s="25" t="s">
        <v>16</v>
      </c>
      <c r="C22" s="5">
        <v>366</v>
      </c>
      <c r="D22" s="5">
        <v>330</v>
      </c>
      <c r="E22" s="5"/>
      <c r="F22" s="5">
        <v>140</v>
      </c>
      <c r="G22" s="22">
        <v>149</v>
      </c>
      <c r="H22" s="22"/>
      <c r="I22" s="22">
        <v>26</v>
      </c>
      <c r="J22" s="5">
        <v>395</v>
      </c>
      <c r="K22" s="5"/>
      <c r="L22" s="7">
        <v>150</v>
      </c>
    </row>
    <row r="23" spans="1:12" ht="12.75" customHeight="1">
      <c r="A23" s="27">
        <v>16</v>
      </c>
      <c r="B23" s="25" t="s">
        <v>17</v>
      </c>
      <c r="C23" s="5">
        <v>6</v>
      </c>
      <c r="D23" s="5">
        <v>12</v>
      </c>
      <c r="E23" s="5"/>
      <c r="F23" s="5"/>
      <c r="G23" s="22">
        <v>11</v>
      </c>
      <c r="H23" s="22"/>
      <c r="I23" s="22"/>
      <c r="J23" s="5">
        <v>14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1178</v>
      </c>
      <c r="D24" s="5">
        <f>'[1]tab.č.1 provoz'!D40+'[1]tab.č.1 provoz'!D38+'[1]tab.č.1 provoz'!D36</f>
        <v>825</v>
      </c>
      <c r="E24" s="5">
        <v>249</v>
      </c>
      <c r="F24" s="5"/>
      <c r="G24" s="22">
        <v>359</v>
      </c>
      <c r="H24" s="22">
        <v>321</v>
      </c>
      <c r="I24" s="22"/>
      <c r="J24" s="5">
        <v>883</v>
      </c>
      <c r="K24" s="5">
        <v>350</v>
      </c>
      <c r="L24" s="7"/>
    </row>
    <row r="25" spans="1:12" ht="12.75" customHeight="1">
      <c r="A25" s="27">
        <v>18</v>
      </c>
      <c r="B25" s="25" t="s">
        <v>19</v>
      </c>
      <c r="C25" s="5">
        <v>4690</v>
      </c>
      <c r="D25" s="5">
        <v>5024</v>
      </c>
      <c r="E25" s="5"/>
      <c r="F25" s="5"/>
      <c r="G25" s="22">
        <v>2547</v>
      </c>
      <c r="H25" s="22"/>
      <c r="I25" s="22"/>
      <c r="J25" s="5">
        <v>4994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11</v>
      </c>
      <c r="D26" s="5"/>
      <c r="E26" s="5">
        <v>672</v>
      </c>
      <c r="F26" s="5"/>
      <c r="G26" s="22"/>
      <c r="H26" s="22"/>
      <c r="I26" s="22"/>
      <c r="J26" s="5"/>
      <c r="K26" s="5">
        <v>300</v>
      </c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98112</v>
      </c>
      <c r="D28" s="24">
        <f t="shared" si="2"/>
        <v>27817</v>
      </c>
      <c r="E28" s="24">
        <f t="shared" si="2"/>
        <v>6619</v>
      </c>
      <c r="F28" s="24">
        <f t="shared" si="2"/>
        <v>70808</v>
      </c>
      <c r="G28" s="24">
        <f t="shared" si="2"/>
        <v>13909</v>
      </c>
      <c r="H28" s="24">
        <f t="shared" si="2"/>
        <v>3480</v>
      </c>
      <c r="I28" s="24">
        <f t="shared" si="2"/>
        <v>35404</v>
      </c>
      <c r="J28" s="24">
        <f t="shared" si="2"/>
        <v>28691</v>
      </c>
      <c r="K28" s="24">
        <f t="shared" si="2"/>
        <v>5665</v>
      </c>
      <c r="L28" s="46">
        <f t="shared" si="2"/>
        <v>80328</v>
      </c>
    </row>
    <row r="29" spans="1:12" ht="12.75" customHeight="1">
      <c r="A29" s="31">
        <v>22</v>
      </c>
      <c r="B29" s="32" t="s">
        <v>23</v>
      </c>
      <c r="C29" s="4">
        <v>34</v>
      </c>
      <c r="D29" s="4"/>
      <c r="E29" s="4">
        <v>30</v>
      </c>
      <c r="F29" s="4"/>
      <c r="G29" s="47"/>
      <c r="H29" s="47">
        <v>6</v>
      </c>
      <c r="I29" s="47"/>
      <c r="J29" s="4"/>
      <c r="K29" s="4">
        <v>20</v>
      </c>
      <c r="L29" s="48"/>
    </row>
    <row r="30" spans="1:12" ht="12.75" customHeight="1">
      <c r="A30" s="27">
        <v>23</v>
      </c>
      <c r="B30" s="25" t="s">
        <v>24</v>
      </c>
      <c r="C30" s="5">
        <v>4893</v>
      </c>
      <c r="D30" s="5"/>
      <c r="E30" s="5">
        <v>4800</v>
      </c>
      <c r="F30" s="5"/>
      <c r="G30" s="22"/>
      <c r="H30" s="22">
        <v>2906</v>
      </c>
      <c r="I30" s="22"/>
      <c r="J30" s="5"/>
      <c r="K30" s="5">
        <v>4830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210</v>
      </c>
      <c r="D32" s="5"/>
      <c r="E32" s="5">
        <v>290</v>
      </c>
      <c r="F32" s="5"/>
      <c r="G32" s="22"/>
      <c r="H32" s="22">
        <v>173</v>
      </c>
      <c r="I32" s="22"/>
      <c r="J32" s="5"/>
      <c r="K32" s="5">
        <v>290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>
        <v>1000</v>
      </c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592</v>
      </c>
      <c r="D34" s="5"/>
      <c r="E34" s="5">
        <v>499</v>
      </c>
      <c r="F34" s="5"/>
      <c r="G34" s="22"/>
      <c r="H34" s="22">
        <v>365</v>
      </c>
      <c r="I34" s="22"/>
      <c r="J34" s="5"/>
      <c r="K34" s="5">
        <v>525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70</v>
      </c>
      <c r="D37" s="6"/>
      <c r="E37" s="6"/>
      <c r="F37" s="6"/>
      <c r="G37" s="44"/>
      <c r="H37" s="44">
        <v>-2</v>
      </c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92313</v>
      </c>
      <c r="D38" s="8">
        <v>27817</v>
      </c>
      <c r="E38" s="8"/>
      <c r="F38" s="8">
        <v>70808</v>
      </c>
      <c r="G38" s="50">
        <v>13909</v>
      </c>
      <c r="H38" s="50">
        <v>32</v>
      </c>
      <c r="I38" s="50">
        <v>35404</v>
      </c>
      <c r="J38" s="8">
        <v>28691</v>
      </c>
      <c r="K38" s="8"/>
      <c r="L38" s="51">
        <v>80328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125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1102</v>
      </c>
      <c r="H39" s="24">
        <f t="shared" si="3"/>
        <v>1360</v>
      </c>
      <c r="I39" s="24">
        <f t="shared" si="3"/>
        <v>2816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2039</v>
      </c>
      <c r="D41" s="5">
        <v>4500</v>
      </c>
      <c r="E41" s="5"/>
      <c r="F41" s="5"/>
      <c r="G41" s="5">
        <v>2373</v>
      </c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12574</v>
      </c>
      <c r="D42" s="5"/>
      <c r="E42" s="5">
        <v>5024</v>
      </c>
      <c r="F42" s="5"/>
      <c r="G42" s="5"/>
      <c r="H42" s="5">
        <v>3113</v>
      </c>
      <c r="I42" s="5"/>
      <c r="J42" s="22"/>
      <c r="K42" s="22">
        <v>5200</v>
      </c>
      <c r="L42" s="42"/>
    </row>
    <row r="43" spans="1:12" ht="12.75" customHeight="1">
      <c r="A43" s="27">
        <v>36</v>
      </c>
      <c r="B43" s="40" t="s">
        <v>37</v>
      </c>
      <c r="C43" s="5">
        <v>1001</v>
      </c>
      <c r="D43" s="5"/>
      <c r="E43" s="5">
        <v>1000</v>
      </c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>
        <v>1000</v>
      </c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172.45</v>
      </c>
      <c r="D45" s="9"/>
      <c r="E45" s="9"/>
      <c r="F45" s="9">
        <v>180.8</v>
      </c>
      <c r="G45" s="9"/>
      <c r="H45" s="9"/>
      <c r="I45" s="9">
        <v>179.3</v>
      </c>
      <c r="J45" s="52"/>
      <c r="K45" s="52"/>
      <c r="L45" s="53">
        <v>185.3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22104.957958828647</v>
      </c>
      <c r="D46" s="10"/>
      <c r="E46" s="10"/>
      <c r="F46" s="54">
        <f>(((F17*1000)/F45)/12)</f>
        <v>22909.752949852507</v>
      </c>
      <c r="G46" s="10"/>
      <c r="H46" s="10"/>
      <c r="I46" s="54">
        <f>(((I17*1000)/I45)/6)</f>
        <v>21236.28927309909</v>
      </c>
      <c r="J46" s="55"/>
      <c r="K46" s="55"/>
      <c r="L46" s="56">
        <f>(((L17*1000)/L45)/12)</f>
        <v>25397.553516819567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68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37918</v>
      </c>
      <c r="D8" s="67">
        <f t="shared" si="0"/>
        <v>4782</v>
      </c>
      <c r="E8" s="67">
        <f t="shared" si="0"/>
        <v>5180</v>
      </c>
      <c r="F8" s="68">
        <f t="shared" si="0"/>
        <v>23200</v>
      </c>
      <c r="G8" s="67">
        <f t="shared" si="0"/>
        <v>2199</v>
      </c>
      <c r="H8" s="67">
        <f t="shared" si="0"/>
        <v>2620</v>
      </c>
      <c r="I8" s="67">
        <f t="shared" si="0"/>
        <v>12136</v>
      </c>
      <c r="J8" s="67">
        <f t="shared" si="0"/>
        <v>4616</v>
      </c>
      <c r="K8" s="67">
        <f t="shared" si="0"/>
        <v>5581</v>
      </c>
      <c r="L8" s="69">
        <f t="shared" si="0"/>
        <v>24279</v>
      </c>
    </row>
    <row r="9" spans="1:12" ht="12.75" customHeight="1">
      <c r="A9" s="31">
        <v>2</v>
      </c>
      <c r="B9" s="32" t="s">
        <v>3</v>
      </c>
      <c r="C9" s="4">
        <v>4867</v>
      </c>
      <c r="D9" s="4">
        <v>562</v>
      </c>
      <c r="E9" s="4">
        <v>4210</v>
      </c>
      <c r="F9" s="4">
        <v>251</v>
      </c>
      <c r="G9" s="47">
        <v>378</v>
      </c>
      <c r="H9" s="47">
        <v>743</v>
      </c>
      <c r="I9" s="47">
        <v>38</v>
      </c>
      <c r="J9" s="4">
        <v>562</v>
      </c>
      <c r="K9" s="4">
        <v>1447</v>
      </c>
      <c r="L9" s="48">
        <v>100</v>
      </c>
    </row>
    <row r="10" spans="1:12" ht="12.75" customHeight="1">
      <c r="A10" s="27">
        <v>3</v>
      </c>
      <c r="B10" s="25" t="s">
        <v>4</v>
      </c>
      <c r="C10" s="5">
        <v>2896</v>
      </c>
      <c r="D10" s="5"/>
      <c r="E10" s="5">
        <v>2500</v>
      </c>
      <c r="F10" s="5"/>
      <c r="G10" s="22"/>
      <c r="H10" s="22">
        <v>566</v>
      </c>
      <c r="I10" s="22"/>
      <c r="J10" s="5"/>
      <c r="K10" s="5">
        <v>1000</v>
      </c>
      <c r="L10" s="42"/>
    </row>
    <row r="11" spans="1:12" ht="12.75" customHeight="1">
      <c r="A11" s="27">
        <v>4</v>
      </c>
      <c r="B11" s="25" t="s">
        <v>5</v>
      </c>
      <c r="C11" s="5">
        <v>2208</v>
      </c>
      <c r="D11" s="5">
        <v>2700</v>
      </c>
      <c r="E11" s="5"/>
      <c r="F11" s="5"/>
      <c r="G11" s="22">
        <v>1001</v>
      </c>
      <c r="H11" s="22"/>
      <c r="I11" s="22"/>
      <c r="J11" s="5">
        <v>2700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>
        <v>1028</v>
      </c>
      <c r="I12" s="22"/>
      <c r="J12" s="5"/>
      <c r="K12" s="5">
        <v>3500</v>
      </c>
      <c r="L12" s="42"/>
    </row>
    <row r="13" spans="1:12" ht="12.75" customHeight="1">
      <c r="A13" s="27">
        <v>6</v>
      </c>
      <c r="B13" s="25" t="s">
        <v>7</v>
      </c>
      <c r="C13" s="5">
        <v>2776</v>
      </c>
      <c r="D13" s="5">
        <v>80</v>
      </c>
      <c r="E13" s="5"/>
      <c r="F13" s="5"/>
      <c r="G13" s="22">
        <v>112</v>
      </c>
      <c r="H13" s="22">
        <v>26</v>
      </c>
      <c r="I13" s="22"/>
      <c r="J13" s="5">
        <v>80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19</v>
      </c>
      <c r="D14" s="5"/>
      <c r="E14" s="5"/>
      <c r="F14" s="5">
        <v>15</v>
      </c>
      <c r="G14" s="22"/>
      <c r="H14" s="22"/>
      <c r="I14" s="22">
        <v>5</v>
      </c>
      <c r="J14" s="5"/>
      <c r="K14" s="5"/>
      <c r="L14" s="42">
        <v>15</v>
      </c>
    </row>
    <row r="15" spans="1:12" ht="12.75" customHeight="1">
      <c r="A15" s="27">
        <v>8</v>
      </c>
      <c r="B15" s="25" t="s">
        <v>9</v>
      </c>
      <c r="C15" s="5">
        <v>1286</v>
      </c>
      <c r="D15" s="5">
        <v>586</v>
      </c>
      <c r="E15" s="5">
        <v>570</v>
      </c>
      <c r="F15" s="5">
        <v>78</v>
      </c>
      <c r="G15" s="22">
        <v>346</v>
      </c>
      <c r="H15" s="22">
        <v>260</v>
      </c>
      <c r="I15" s="22">
        <v>42</v>
      </c>
      <c r="J15" s="5">
        <v>530</v>
      </c>
      <c r="K15" s="5">
        <v>234</v>
      </c>
      <c r="L15" s="42">
        <v>100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18113</v>
      </c>
      <c r="D16" s="21">
        <f t="shared" si="1"/>
        <v>0</v>
      </c>
      <c r="E16" s="21">
        <f t="shared" si="1"/>
        <v>400</v>
      </c>
      <c r="F16" s="21">
        <f t="shared" si="1"/>
        <v>16684</v>
      </c>
      <c r="G16" s="21">
        <f t="shared" si="1"/>
        <v>0</v>
      </c>
      <c r="H16" s="21">
        <f t="shared" si="1"/>
        <v>206</v>
      </c>
      <c r="I16" s="21">
        <f t="shared" si="1"/>
        <v>8750</v>
      </c>
      <c r="J16" s="21">
        <f t="shared" si="1"/>
        <v>0</v>
      </c>
      <c r="K16" s="21">
        <f t="shared" si="1"/>
        <v>400</v>
      </c>
      <c r="L16" s="23">
        <f t="shared" si="1"/>
        <v>17530</v>
      </c>
    </row>
    <row r="17" spans="1:12" ht="12.75" customHeight="1">
      <c r="A17" s="27">
        <v>10</v>
      </c>
      <c r="B17" s="25" t="s">
        <v>11</v>
      </c>
      <c r="C17" s="5">
        <v>17603</v>
      </c>
      <c r="D17" s="5"/>
      <c r="E17" s="5"/>
      <c r="F17" s="5">
        <v>16654</v>
      </c>
      <c r="G17" s="22"/>
      <c r="H17" s="22"/>
      <c r="I17" s="22">
        <v>8732</v>
      </c>
      <c r="J17" s="22"/>
      <c r="K17" s="22"/>
      <c r="L17" s="43">
        <v>17500</v>
      </c>
    </row>
    <row r="18" spans="1:12" ht="12.75" customHeight="1">
      <c r="A18" s="27">
        <v>11</v>
      </c>
      <c r="B18" s="25" t="s">
        <v>12</v>
      </c>
      <c r="C18" s="5">
        <v>510</v>
      </c>
      <c r="D18" s="5"/>
      <c r="E18" s="5">
        <v>400</v>
      </c>
      <c r="F18" s="5">
        <v>30</v>
      </c>
      <c r="G18" s="22"/>
      <c r="H18" s="22">
        <v>206</v>
      </c>
      <c r="I18" s="22">
        <v>18</v>
      </c>
      <c r="J18" s="22"/>
      <c r="K18" s="22">
        <v>400</v>
      </c>
      <c r="L18" s="42">
        <v>30</v>
      </c>
    </row>
    <row r="19" spans="1:12" ht="12.75" customHeight="1">
      <c r="A19" s="27">
        <v>12</v>
      </c>
      <c r="B19" s="25" t="s">
        <v>13</v>
      </c>
      <c r="C19" s="5">
        <v>6183</v>
      </c>
      <c r="D19" s="5"/>
      <c r="E19" s="5"/>
      <c r="F19" s="5">
        <v>5768</v>
      </c>
      <c r="G19" s="22"/>
      <c r="H19" s="22"/>
      <c r="I19" s="22">
        <v>3058</v>
      </c>
      <c r="J19" s="5"/>
      <c r="K19" s="5"/>
      <c r="L19" s="43">
        <v>6125</v>
      </c>
    </row>
    <row r="20" spans="1:12" ht="12.75" customHeight="1">
      <c r="A20" s="27">
        <v>13</v>
      </c>
      <c r="B20" s="25" t="s">
        <v>14</v>
      </c>
      <c r="C20" s="5">
        <v>74</v>
      </c>
      <c r="D20" s="5"/>
      <c r="E20" s="5"/>
      <c r="F20" s="5">
        <v>72</v>
      </c>
      <c r="G20" s="22"/>
      <c r="H20" s="22"/>
      <c r="I20" s="22">
        <v>57</v>
      </c>
      <c r="J20" s="5"/>
      <c r="K20" s="5"/>
      <c r="L20" s="7">
        <v>71</v>
      </c>
    </row>
    <row r="21" spans="1:12" ht="12.75" customHeight="1">
      <c r="A21" s="27">
        <v>14</v>
      </c>
      <c r="B21" s="25" t="s">
        <v>15</v>
      </c>
      <c r="C21" s="5">
        <v>415</v>
      </c>
      <c r="D21" s="5"/>
      <c r="E21" s="5"/>
      <c r="F21" s="5">
        <v>332</v>
      </c>
      <c r="G21" s="22"/>
      <c r="H21" s="22"/>
      <c r="I21" s="22">
        <v>186</v>
      </c>
      <c r="J21" s="5"/>
      <c r="K21" s="5"/>
      <c r="L21" s="7">
        <v>338</v>
      </c>
    </row>
    <row r="22" spans="1:12" ht="12.75" customHeight="1">
      <c r="A22" s="27">
        <v>15</v>
      </c>
      <c r="B22" s="25" t="s">
        <v>16</v>
      </c>
      <c r="C22" s="5">
        <v>94</v>
      </c>
      <c r="D22" s="5">
        <v>120</v>
      </c>
      <c r="E22" s="5"/>
      <c r="F22" s="5"/>
      <c r="G22" s="22">
        <v>1</v>
      </c>
      <c r="H22" s="22"/>
      <c r="I22" s="22"/>
      <c r="J22" s="5">
        <v>100</v>
      </c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609</v>
      </c>
      <c r="D24" s="5">
        <v>95</v>
      </c>
      <c r="E24" s="5"/>
      <c r="F24" s="5"/>
      <c r="G24" s="22">
        <v>42</v>
      </c>
      <c r="H24" s="22">
        <v>238</v>
      </c>
      <c r="I24" s="22"/>
      <c r="J24" s="5">
        <v>95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1242</v>
      </c>
      <c r="D25" s="5">
        <v>639</v>
      </c>
      <c r="E25" s="5"/>
      <c r="F25" s="5"/>
      <c r="G25" s="22">
        <v>319</v>
      </c>
      <c r="H25" s="22">
        <v>119</v>
      </c>
      <c r="I25" s="22"/>
      <c r="J25" s="5">
        <v>549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32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>
        <v>66</v>
      </c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38427</v>
      </c>
      <c r="D28" s="24">
        <f t="shared" si="2"/>
        <v>4782</v>
      </c>
      <c r="E28" s="24">
        <f t="shared" si="2"/>
        <v>5180</v>
      </c>
      <c r="F28" s="24">
        <f t="shared" si="2"/>
        <v>23200</v>
      </c>
      <c r="G28" s="24">
        <f t="shared" si="2"/>
        <v>2391</v>
      </c>
      <c r="H28" s="24">
        <f t="shared" si="2"/>
        <v>3776</v>
      </c>
      <c r="I28" s="24">
        <f t="shared" si="2"/>
        <v>13587</v>
      </c>
      <c r="J28" s="24">
        <f t="shared" si="2"/>
        <v>4616</v>
      </c>
      <c r="K28" s="24">
        <f t="shared" si="2"/>
        <v>5581</v>
      </c>
      <c r="L28" s="46">
        <f t="shared" si="2"/>
        <v>24279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5795</v>
      </c>
      <c r="D30" s="5"/>
      <c r="E30" s="5">
        <v>5000</v>
      </c>
      <c r="F30" s="5"/>
      <c r="G30" s="22"/>
      <c r="H30" s="22">
        <v>1249</v>
      </c>
      <c r="I30" s="22"/>
      <c r="J30" s="5"/>
      <c r="K30" s="5">
        <v>1754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>
        <v>2158</v>
      </c>
      <c r="I31" s="22"/>
      <c r="J31" s="5"/>
      <c r="K31" s="5">
        <v>3647</v>
      </c>
      <c r="L31" s="42"/>
    </row>
    <row r="32" spans="1:12" ht="12.75" customHeight="1">
      <c r="A32" s="27">
        <v>25</v>
      </c>
      <c r="B32" s="25" t="s">
        <v>26</v>
      </c>
      <c r="C32" s="5">
        <v>150</v>
      </c>
      <c r="D32" s="5"/>
      <c r="E32" s="5">
        <v>100</v>
      </c>
      <c r="F32" s="5"/>
      <c r="G32" s="22"/>
      <c r="H32" s="22">
        <v>65</v>
      </c>
      <c r="I32" s="22"/>
      <c r="J32" s="5"/>
      <c r="K32" s="5">
        <v>100</v>
      </c>
      <c r="L32" s="42"/>
    </row>
    <row r="33" spans="1:12" ht="12.75" customHeight="1">
      <c r="A33" s="27">
        <v>26</v>
      </c>
      <c r="B33" s="25" t="s">
        <v>27</v>
      </c>
      <c r="C33" s="5">
        <v>3159</v>
      </c>
      <c r="D33" s="5"/>
      <c r="E33" s="5"/>
      <c r="F33" s="5"/>
      <c r="G33" s="22"/>
      <c r="H33" s="22">
        <v>259</v>
      </c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153</v>
      </c>
      <c r="D34" s="5"/>
      <c r="E34" s="5">
        <v>80</v>
      </c>
      <c r="F34" s="5"/>
      <c r="G34" s="22"/>
      <c r="H34" s="22">
        <v>45</v>
      </c>
      <c r="I34" s="22"/>
      <c r="J34" s="5"/>
      <c r="K34" s="5">
        <v>80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35</v>
      </c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29135</v>
      </c>
      <c r="D38" s="8">
        <v>4782</v>
      </c>
      <c r="E38" s="8"/>
      <c r="F38" s="8">
        <v>23200</v>
      </c>
      <c r="G38" s="50">
        <v>2391</v>
      </c>
      <c r="H38" s="50"/>
      <c r="I38" s="50">
        <v>13587</v>
      </c>
      <c r="J38" s="8">
        <v>4616</v>
      </c>
      <c r="K38" s="8"/>
      <c r="L38" s="51">
        <v>24279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443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192</v>
      </c>
      <c r="H39" s="24">
        <f t="shared" si="3"/>
        <v>1156</v>
      </c>
      <c r="I39" s="24">
        <f t="shared" si="3"/>
        <v>1451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2648</v>
      </c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525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316</v>
      </c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73.988</v>
      </c>
      <c r="D45" s="9"/>
      <c r="E45" s="9"/>
      <c r="F45" s="9">
        <v>72.8</v>
      </c>
      <c r="G45" s="9"/>
      <c r="H45" s="9"/>
      <c r="I45" s="9">
        <v>74.662</v>
      </c>
      <c r="J45" s="52"/>
      <c r="K45" s="52"/>
      <c r="L45" s="53">
        <v>72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19826.41329224559</v>
      </c>
      <c r="D46" s="10"/>
      <c r="E46" s="10"/>
      <c r="F46" s="54">
        <f>(((F17*1000)/F45)/12)</f>
        <v>19063.64468864469</v>
      </c>
      <c r="G46" s="10"/>
      <c r="H46" s="10"/>
      <c r="I46" s="54">
        <f>(((I17*1000)/I45)/6)</f>
        <v>19492.289696677468</v>
      </c>
      <c r="J46" s="55"/>
      <c r="K46" s="55"/>
      <c r="L46" s="56">
        <f>(((L17*1000)/L45)/12)</f>
        <v>20254.62962962963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69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54604</v>
      </c>
      <c r="D8" s="67">
        <f t="shared" si="0"/>
        <v>11303</v>
      </c>
      <c r="E8" s="67">
        <f t="shared" si="0"/>
        <v>7850</v>
      </c>
      <c r="F8" s="68">
        <f t="shared" si="0"/>
        <v>34992</v>
      </c>
      <c r="G8" s="67">
        <f t="shared" si="0"/>
        <v>5292</v>
      </c>
      <c r="H8" s="67">
        <f t="shared" si="0"/>
        <v>3689</v>
      </c>
      <c r="I8" s="67">
        <f t="shared" si="0"/>
        <v>17755</v>
      </c>
      <c r="J8" s="67">
        <f t="shared" si="0"/>
        <v>11285</v>
      </c>
      <c r="K8" s="67">
        <f t="shared" si="0"/>
        <v>7859</v>
      </c>
      <c r="L8" s="69">
        <f t="shared" si="0"/>
        <v>37896</v>
      </c>
    </row>
    <row r="9" spans="1:12" ht="12.75" customHeight="1">
      <c r="A9" s="31">
        <v>2</v>
      </c>
      <c r="B9" s="32" t="s">
        <v>3</v>
      </c>
      <c r="C9" s="4">
        <v>6569</v>
      </c>
      <c r="D9" s="4">
        <v>794</v>
      </c>
      <c r="E9" s="4">
        <v>5108</v>
      </c>
      <c r="F9" s="4">
        <v>207</v>
      </c>
      <c r="G9" s="47">
        <v>561</v>
      </c>
      <c r="H9" s="47">
        <v>2899</v>
      </c>
      <c r="I9" s="47">
        <v>64</v>
      </c>
      <c r="J9" s="4">
        <v>775</v>
      </c>
      <c r="K9" s="4">
        <v>5090</v>
      </c>
      <c r="L9" s="48">
        <v>300</v>
      </c>
    </row>
    <row r="10" spans="1:12" ht="12.75" customHeight="1">
      <c r="A10" s="27">
        <v>3</v>
      </c>
      <c r="B10" s="25" t="s">
        <v>4</v>
      </c>
      <c r="C10" s="5">
        <v>4653</v>
      </c>
      <c r="D10" s="5"/>
      <c r="E10" s="5">
        <v>4500</v>
      </c>
      <c r="F10" s="5"/>
      <c r="G10" s="22"/>
      <c r="H10" s="22">
        <v>2709</v>
      </c>
      <c r="I10" s="22"/>
      <c r="J10" s="5"/>
      <c r="K10" s="5">
        <v>4500</v>
      </c>
      <c r="L10" s="42"/>
    </row>
    <row r="11" spans="1:12" ht="12.75" customHeight="1">
      <c r="A11" s="27">
        <v>4</v>
      </c>
      <c r="B11" s="25" t="s">
        <v>5</v>
      </c>
      <c r="C11" s="5">
        <v>3297</v>
      </c>
      <c r="D11" s="5">
        <v>3632</v>
      </c>
      <c r="E11" s="5"/>
      <c r="F11" s="5"/>
      <c r="G11" s="22">
        <v>893</v>
      </c>
      <c r="H11" s="22"/>
      <c r="I11" s="22"/>
      <c r="J11" s="5">
        <v>3670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1772</v>
      </c>
      <c r="D13" s="5">
        <v>757</v>
      </c>
      <c r="E13" s="5">
        <v>1350</v>
      </c>
      <c r="F13" s="5"/>
      <c r="G13" s="22">
        <v>238</v>
      </c>
      <c r="H13" s="22">
        <v>20</v>
      </c>
      <c r="I13" s="22"/>
      <c r="J13" s="5">
        <v>757</v>
      </c>
      <c r="K13" s="5">
        <v>1350</v>
      </c>
      <c r="L13" s="42"/>
    </row>
    <row r="14" spans="1:12" ht="12.75" customHeight="1">
      <c r="A14" s="27">
        <v>7</v>
      </c>
      <c r="B14" s="25" t="s">
        <v>8</v>
      </c>
      <c r="C14" s="5">
        <v>133</v>
      </c>
      <c r="D14" s="5"/>
      <c r="E14" s="5"/>
      <c r="F14" s="5">
        <v>130</v>
      </c>
      <c r="G14" s="22"/>
      <c r="H14" s="22"/>
      <c r="I14" s="22">
        <v>68</v>
      </c>
      <c r="J14" s="5"/>
      <c r="K14" s="5"/>
      <c r="L14" s="42">
        <v>150</v>
      </c>
    </row>
    <row r="15" spans="1:12" ht="12.75" customHeight="1">
      <c r="A15" s="27">
        <v>8</v>
      </c>
      <c r="B15" s="25" t="s">
        <v>9</v>
      </c>
      <c r="C15" s="5">
        <v>3391</v>
      </c>
      <c r="D15" s="5">
        <v>2363</v>
      </c>
      <c r="E15" s="5">
        <v>607</v>
      </c>
      <c r="F15" s="5">
        <v>70</v>
      </c>
      <c r="G15" s="22">
        <v>1410</v>
      </c>
      <c r="H15" s="22">
        <v>341</v>
      </c>
      <c r="I15" s="22">
        <v>31</v>
      </c>
      <c r="J15" s="5">
        <v>2344</v>
      </c>
      <c r="K15" s="5">
        <v>610</v>
      </c>
      <c r="L15" s="42">
        <v>70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25403</v>
      </c>
      <c r="D16" s="21">
        <f t="shared" si="1"/>
        <v>0</v>
      </c>
      <c r="E16" s="21">
        <f t="shared" si="1"/>
        <v>208</v>
      </c>
      <c r="F16" s="21">
        <f t="shared" si="1"/>
        <v>25093</v>
      </c>
      <c r="G16" s="21">
        <f t="shared" si="1"/>
        <v>0</v>
      </c>
      <c r="H16" s="21">
        <f t="shared" si="1"/>
        <v>104</v>
      </c>
      <c r="I16" s="21">
        <f t="shared" si="1"/>
        <v>12789</v>
      </c>
      <c r="J16" s="21">
        <f t="shared" si="1"/>
        <v>0</v>
      </c>
      <c r="K16" s="21">
        <f t="shared" si="1"/>
        <v>220</v>
      </c>
      <c r="L16" s="23">
        <f t="shared" si="1"/>
        <v>27132</v>
      </c>
    </row>
    <row r="17" spans="1:12" ht="12.75" customHeight="1">
      <c r="A17" s="27">
        <v>10</v>
      </c>
      <c r="B17" s="25" t="s">
        <v>11</v>
      </c>
      <c r="C17" s="5">
        <v>24890</v>
      </c>
      <c r="D17" s="5"/>
      <c r="E17" s="5">
        <v>133</v>
      </c>
      <c r="F17" s="5">
        <v>24663</v>
      </c>
      <c r="G17" s="22"/>
      <c r="H17" s="22">
        <v>67</v>
      </c>
      <c r="I17" s="22">
        <v>12503</v>
      </c>
      <c r="J17" s="22"/>
      <c r="K17" s="22">
        <v>140</v>
      </c>
      <c r="L17" s="43">
        <v>26682</v>
      </c>
    </row>
    <row r="18" spans="1:12" ht="12.75" customHeight="1">
      <c r="A18" s="27">
        <v>11</v>
      </c>
      <c r="B18" s="25" t="s">
        <v>12</v>
      </c>
      <c r="C18" s="5">
        <v>513</v>
      </c>
      <c r="D18" s="5"/>
      <c r="E18" s="5">
        <v>75</v>
      </c>
      <c r="F18" s="5">
        <v>430</v>
      </c>
      <c r="G18" s="22"/>
      <c r="H18" s="22">
        <v>37</v>
      </c>
      <c r="I18" s="22">
        <v>286</v>
      </c>
      <c r="J18" s="22"/>
      <c r="K18" s="22">
        <v>80</v>
      </c>
      <c r="L18" s="42">
        <v>450</v>
      </c>
    </row>
    <row r="19" spans="1:12" ht="12.75" customHeight="1">
      <c r="A19" s="27">
        <v>12</v>
      </c>
      <c r="B19" s="25" t="s">
        <v>13</v>
      </c>
      <c r="C19" s="5">
        <v>8806</v>
      </c>
      <c r="D19" s="5"/>
      <c r="E19" s="5">
        <v>72</v>
      </c>
      <c r="F19" s="5">
        <v>8782</v>
      </c>
      <c r="G19" s="22"/>
      <c r="H19" s="22">
        <v>36</v>
      </c>
      <c r="I19" s="22">
        <v>4420</v>
      </c>
      <c r="J19" s="5"/>
      <c r="K19" s="5">
        <v>77</v>
      </c>
      <c r="L19" s="43">
        <v>9502</v>
      </c>
    </row>
    <row r="20" spans="1:12" ht="12.75" customHeight="1">
      <c r="A20" s="27">
        <v>13</v>
      </c>
      <c r="B20" s="25" t="s">
        <v>14</v>
      </c>
      <c r="C20" s="5">
        <v>106</v>
      </c>
      <c r="D20" s="5"/>
      <c r="E20" s="5">
        <v>1</v>
      </c>
      <c r="F20" s="5">
        <v>110</v>
      </c>
      <c r="G20" s="22"/>
      <c r="H20" s="22">
        <v>1</v>
      </c>
      <c r="I20" s="22">
        <v>53</v>
      </c>
      <c r="J20" s="5"/>
      <c r="K20" s="5">
        <v>1</v>
      </c>
      <c r="L20" s="7">
        <v>112</v>
      </c>
    </row>
    <row r="21" spans="1:12" ht="12.75" customHeight="1">
      <c r="A21" s="27">
        <v>14</v>
      </c>
      <c r="B21" s="25" t="s">
        <v>15</v>
      </c>
      <c r="C21" s="5">
        <v>620</v>
      </c>
      <c r="D21" s="5"/>
      <c r="E21" s="5">
        <v>3</v>
      </c>
      <c r="F21" s="5">
        <v>600</v>
      </c>
      <c r="G21" s="22"/>
      <c r="H21" s="22">
        <v>1</v>
      </c>
      <c r="I21" s="22">
        <v>330</v>
      </c>
      <c r="J21" s="5"/>
      <c r="K21" s="5">
        <v>3</v>
      </c>
      <c r="L21" s="7">
        <v>630</v>
      </c>
    </row>
    <row r="22" spans="1:12" ht="12.75" customHeight="1">
      <c r="A22" s="27">
        <v>15</v>
      </c>
      <c r="B22" s="25" t="s">
        <v>16</v>
      </c>
      <c r="C22" s="5">
        <v>297</v>
      </c>
      <c r="D22" s="5">
        <v>150</v>
      </c>
      <c r="E22" s="5">
        <v>135</v>
      </c>
      <c r="F22" s="5"/>
      <c r="G22" s="22">
        <v>33</v>
      </c>
      <c r="H22" s="22">
        <v>52</v>
      </c>
      <c r="I22" s="22"/>
      <c r="J22" s="5">
        <v>150</v>
      </c>
      <c r="K22" s="5">
        <v>140</v>
      </c>
      <c r="L22" s="7"/>
    </row>
    <row r="23" spans="1:12" ht="12.75" customHeight="1">
      <c r="A23" s="27">
        <v>16</v>
      </c>
      <c r="B23" s="25" t="s">
        <v>17</v>
      </c>
      <c r="C23" s="5">
        <v>1</v>
      </c>
      <c r="D23" s="5"/>
      <c r="E23" s="5">
        <v>8</v>
      </c>
      <c r="F23" s="5"/>
      <c r="G23" s="22"/>
      <c r="H23" s="22">
        <v>8</v>
      </c>
      <c r="I23" s="22"/>
      <c r="J23" s="5"/>
      <c r="K23" s="5">
        <v>10</v>
      </c>
      <c r="L23" s="7"/>
    </row>
    <row r="24" spans="1:12" ht="12.75" customHeight="1">
      <c r="A24" s="27">
        <v>17</v>
      </c>
      <c r="B24" s="25" t="s">
        <v>18</v>
      </c>
      <c r="C24" s="5">
        <v>974</v>
      </c>
      <c r="D24" s="5">
        <v>490</v>
      </c>
      <c r="E24" s="5">
        <v>350</v>
      </c>
      <c r="F24" s="5"/>
      <c r="G24" s="22">
        <v>556</v>
      </c>
      <c r="H24" s="22">
        <v>219</v>
      </c>
      <c r="I24" s="22"/>
      <c r="J24" s="5">
        <v>490</v>
      </c>
      <c r="K24" s="5">
        <v>358</v>
      </c>
      <c r="L24" s="7"/>
    </row>
    <row r="25" spans="1:12" ht="12.75" customHeight="1">
      <c r="A25" s="27">
        <v>18</v>
      </c>
      <c r="B25" s="25" t="s">
        <v>19</v>
      </c>
      <c r="C25" s="5">
        <v>3229</v>
      </c>
      <c r="D25" s="5">
        <v>3117</v>
      </c>
      <c r="E25" s="5"/>
      <c r="F25" s="5"/>
      <c r="G25" s="22">
        <v>1601</v>
      </c>
      <c r="H25" s="22"/>
      <c r="I25" s="22"/>
      <c r="J25" s="5">
        <v>3099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6</v>
      </c>
      <c r="D26" s="5"/>
      <c r="E26" s="5">
        <v>8</v>
      </c>
      <c r="F26" s="5"/>
      <c r="G26" s="22"/>
      <c r="H26" s="22">
        <v>8</v>
      </c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54604</v>
      </c>
      <c r="D28" s="24">
        <f t="shared" si="2"/>
        <v>11303</v>
      </c>
      <c r="E28" s="24">
        <f t="shared" si="2"/>
        <v>7850</v>
      </c>
      <c r="F28" s="24">
        <f t="shared" si="2"/>
        <v>34992</v>
      </c>
      <c r="G28" s="24">
        <f t="shared" si="2"/>
        <v>5652</v>
      </c>
      <c r="H28" s="24">
        <f t="shared" si="2"/>
        <v>4369</v>
      </c>
      <c r="I28" s="24">
        <f t="shared" si="2"/>
        <v>17496</v>
      </c>
      <c r="J28" s="24">
        <f t="shared" si="2"/>
        <v>11285</v>
      </c>
      <c r="K28" s="24">
        <f t="shared" si="2"/>
        <v>7859</v>
      </c>
      <c r="L28" s="46">
        <f t="shared" si="2"/>
        <v>37896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6326</v>
      </c>
      <c r="D30" s="5"/>
      <c r="E30" s="5">
        <v>6150</v>
      </c>
      <c r="F30" s="5"/>
      <c r="G30" s="22"/>
      <c r="H30" s="22">
        <v>3864</v>
      </c>
      <c r="I30" s="22"/>
      <c r="J30" s="5"/>
      <c r="K30" s="5">
        <v>6159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38</v>
      </c>
      <c r="D32" s="5"/>
      <c r="E32" s="5">
        <v>40</v>
      </c>
      <c r="F32" s="5"/>
      <c r="G32" s="22"/>
      <c r="H32" s="22">
        <v>22</v>
      </c>
      <c r="I32" s="22"/>
      <c r="J32" s="5"/>
      <c r="K32" s="5">
        <v>40</v>
      </c>
      <c r="L32" s="42"/>
    </row>
    <row r="33" spans="1:12" ht="12.75" customHeight="1">
      <c r="A33" s="27">
        <v>26</v>
      </c>
      <c r="B33" s="25" t="s">
        <v>27</v>
      </c>
      <c r="C33" s="5">
        <v>66</v>
      </c>
      <c r="D33" s="5"/>
      <c r="E33" s="5">
        <v>600</v>
      </c>
      <c r="F33" s="5"/>
      <c r="G33" s="22"/>
      <c r="H33" s="22"/>
      <c r="I33" s="22"/>
      <c r="J33" s="5"/>
      <c r="K33" s="5">
        <v>600</v>
      </c>
      <c r="L33" s="42"/>
    </row>
    <row r="34" spans="1:12" ht="12.75" customHeight="1">
      <c r="A34" s="27">
        <v>27</v>
      </c>
      <c r="B34" s="25" t="s">
        <v>28</v>
      </c>
      <c r="C34" s="5">
        <v>911</v>
      </c>
      <c r="D34" s="5"/>
      <c r="E34" s="5">
        <v>920</v>
      </c>
      <c r="F34" s="5"/>
      <c r="G34" s="22"/>
      <c r="H34" s="22">
        <v>420</v>
      </c>
      <c r="I34" s="22"/>
      <c r="J34" s="5"/>
      <c r="K34" s="5">
        <v>920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>
        <v>145</v>
      </c>
      <c r="D36" s="5"/>
      <c r="E36" s="5">
        <v>140</v>
      </c>
      <c r="F36" s="5"/>
      <c r="G36" s="22"/>
      <c r="H36" s="22">
        <v>53</v>
      </c>
      <c r="I36" s="22"/>
      <c r="J36" s="5"/>
      <c r="K36" s="5">
        <v>140</v>
      </c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47118</v>
      </c>
      <c r="D38" s="8">
        <v>11303</v>
      </c>
      <c r="E38" s="8"/>
      <c r="F38" s="8">
        <v>34992</v>
      </c>
      <c r="G38" s="50">
        <v>5652</v>
      </c>
      <c r="H38" s="50">
        <v>10</v>
      </c>
      <c r="I38" s="50">
        <v>17496</v>
      </c>
      <c r="J38" s="8">
        <v>11285</v>
      </c>
      <c r="K38" s="8"/>
      <c r="L38" s="51">
        <v>37896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360</v>
      </c>
      <c r="H39" s="24">
        <f t="shared" si="3"/>
        <v>680</v>
      </c>
      <c r="I39" s="24">
        <f t="shared" si="3"/>
        <v>-259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>
        <v>20000</v>
      </c>
      <c r="K41" s="22"/>
      <c r="L41" s="42"/>
    </row>
    <row r="42" spans="1:12" ht="12.75" customHeight="1">
      <c r="A42" s="27">
        <v>35</v>
      </c>
      <c r="B42" s="40" t="s">
        <v>36</v>
      </c>
      <c r="C42" s="5">
        <v>1381</v>
      </c>
      <c r="D42" s="5"/>
      <c r="E42" s="5">
        <v>2700</v>
      </c>
      <c r="F42" s="5"/>
      <c r="G42" s="5"/>
      <c r="H42" s="5">
        <v>203</v>
      </c>
      <c r="I42" s="5"/>
      <c r="J42" s="22"/>
      <c r="K42" s="22">
        <v>3000</v>
      </c>
      <c r="L42" s="42"/>
    </row>
    <row r="43" spans="1:12" ht="12.75" customHeight="1">
      <c r="A43" s="27">
        <v>36</v>
      </c>
      <c r="B43" s="40" t="s">
        <v>37</v>
      </c>
      <c r="C43" s="5">
        <v>65</v>
      </c>
      <c r="D43" s="5"/>
      <c r="E43" s="5">
        <v>100</v>
      </c>
      <c r="F43" s="5"/>
      <c r="G43" s="5"/>
      <c r="H43" s="5"/>
      <c r="I43" s="5"/>
      <c r="J43" s="22"/>
      <c r="K43" s="22">
        <v>100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108.3</v>
      </c>
      <c r="D45" s="9"/>
      <c r="E45" s="9">
        <v>1.4</v>
      </c>
      <c r="F45" s="9">
        <v>109.7</v>
      </c>
      <c r="G45" s="9"/>
      <c r="H45" s="9">
        <v>0.8</v>
      </c>
      <c r="I45" s="9">
        <v>108.4</v>
      </c>
      <c r="J45" s="52"/>
      <c r="K45" s="52">
        <v>1.5</v>
      </c>
      <c r="L45" s="53">
        <v>112.1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19152.04678362573</v>
      </c>
      <c r="D46" s="10"/>
      <c r="E46" s="10"/>
      <c r="F46" s="54">
        <f>(((F17*1000)/F45)/12)</f>
        <v>18735.186873290793</v>
      </c>
      <c r="G46" s="10"/>
      <c r="H46" s="10"/>
      <c r="I46" s="54">
        <f>(((I17*1000)/I45)/6)</f>
        <v>19223.554735547354</v>
      </c>
      <c r="J46" s="55"/>
      <c r="K46" s="55"/>
      <c r="L46" s="56">
        <f>(((L17*1000)/L45)/12)</f>
        <v>19834.968777876897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70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95794</v>
      </c>
      <c r="D8" s="67">
        <f t="shared" si="0"/>
        <v>10631</v>
      </c>
      <c r="E8" s="67">
        <f t="shared" si="0"/>
        <v>11367</v>
      </c>
      <c r="F8" s="68">
        <f t="shared" si="0"/>
        <v>71085</v>
      </c>
      <c r="G8" s="67">
        <f t="shared" si="0"/>
        <v>5212</v>
      </c>
      <c r="H8" s="67">
        <f t="shared" si="0"/>
        <v>5724</v>
      </c>
      <c r="I8" s="67">
        <f t="shared" si="0"/>
        <v>34249</v>
      </c>
      <c r="J8" s="67">
        <f t="shared" si="0"/>
        <v>11977</v>
      </c>
      <c r="K8" s="67">
        <f t="shared" si="0"/>
        <v>11498</v>
      </c>
      <c r="L8" s="69">
        <f t="shared" si="0"/>
        <v>73857</v>
      </c>
    </row>
    <row r="9" spans="1:12" ht="12.75" customHeight="1">
      <c r="A9" s="31">
        <v>2</v>
      </c>
      <c r="B9" s="32" t="s">
        <v>3</v>
      </c>
      <c r="C9" s="4">
        <v>9000</v>
      </c>
      <c r="D9" s="4">
        <v>2255</v>
      </c>
      <c r="E9" s="4">
        <v>6350</v>
      </c>
      <c r="F9" s="4">
        <v>600</v>
      </c>
      <c r="G9" s="47">
        <v>997</v>
      </c>
      <c r="H9" s="47">
        <v>3189</v>
      </c>
      <c r="I9" s="47">
        <v>339</v>
      </c>
      <c r="J9" s="4">
        <v>2760</v>
      </c>
      <c r="K9" s="4">
        <v>6400</v>
      </c>
      <c r="L9" s="48">
        <v>620</v>
      </c>
    </row>
    <row r="10" spans="1:12" ht="12.75" customHeight="1">
      <c r="A10" s="27">
        <v>3</v>
      </c>
      <c r="B10" s="25" t="s">
        <v>4</v>
      </c>
      <c r="C10" s="5">
        <v>4030</v>
      </c>
      <c r="D10" s="5"/>
      <c r="E10" s="5"/>
      <c r="F10" s="5"/>
      <c r="G10" s="22"/>
      <c r="H10" s="22">
        <v>1583</v>
      </c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4390</v>
      </c>
      <c r="D11" s="5">
        <v>3488</v>
      </c>
      <c r="E11" s="5">
        <v>470</v>
      </c>
      <c r="F11" s="5"/>
      <c r="G11" s="22">
        <v>1730</v>
      </c>
      <c r="H11" s="22">
        <v>240</v>
      </c>
      <c r="I11" s="22"/>
      <c r="J11" s="5">
        <v>3500</v>
      </c>
      <c r="K11" s="5">
        <v>480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3526</v>
      </c>
      <c r="D13" s="5">
        <v>645</v>
      </c>
      <c r="E13" s="5">
        <v>1100</v>
      </c>
      <c r="F13" s="5"/>
      <c r="G13" s="22">
        <v>167</v>
      </c>
      <c r="H13" s="22">
        <v>512</v>
      </c>
      <c r="I13" s="22"/>
      <c r="J13" s="5">
        <v>700</v>
      </c>
      <c r="K13" s="5">
        <v>1140</v>
      </c>
      <c r="L13" s="42"/>
    </row>
    <row r="14" spans="1:12" ht="12.75" customHeight="1">
      <c r="A14" s="27">
        <v>7</v>
      </c>
      <c r="B14" s="25" t="s">
        <v>8</v>
      </c>
      <c r="C14" s="5">
        <v>740</v>
      </c>
      <c r="D14" s="5"/>
      <c r="E14" s="5">
        <v>28</v>
      </c>
      <c r="F14" s="5">
        <v>135</v>
      </c>
      <c r="G14" s="22"/>
      <c r="H14" s="22">
        <v>9</v>
      </c>
      <c r="I14" s="22">
        <v>72</v>
      </c>
      <c r="J14" s="5"/>
      <c r="K14" s="5">
        <v>28</v>
      </c>
      <c r="L14" s="42">
        <v>140</v>
      </c>
    </row>
    <row r="15" spans="1:12" ht="12.75" customHeight="1">
      <c r="A15" s="27">
        <v>8</v>
      </c>
      <c r="B15" s="25" t="s">
        <v>9</v>
      </c>
      <c r="C15" s="5">
        <v>5909</v>
      </c>
      <c r="D15" s="5">
        <v>2665</v>
      </c>
      <c r="E15" s="5">
        <v>2053</v>
      </c>
      <c r="F15" s="5">
        <v>748</v>
      </c>
      <c r="G15" s="22">
        <v>1332</v>
      </c>
      <c r="H15" s="22">
        <v>1052</v>
      </c>
      <c r="I15" s="22">
        <v>413</v>
      </c>
      <c r="J15" s="5">
        <v>2690</v>
      </c>
      <c r="K15" s="5">
        <v>2064</v>
      </c>
      <c r="L15" s="42">
        <v>750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50485</v>
      </c>
      <c r="D16" s="21">
        <f t="shared" si="1"/>
        <v>0</v>
      </c>
      <c r="E16" s="21">
        <f t="shared" si="1"/>
        <v>450</v>
      </c>
      <c r="F16" s="21">
        <f t="shared" si="1"/>
        <v>51052</v>
      </c>
      <c r="G16" s="21">
        <f t="shared" si="1"/>
        <v>0</v>
      </c>
      <c r="H16" s="21">
        <f t="shared" si="1"/>
        <v>258</v>
      </c>
      <c r="I16" s="21">
        <f t="shared" si="1"/>
        <v>24734</v>
      </c>
      <c r="J16" s="21">
        <f t="shared" si="1"/>
        <v>0</v>
      </c>
      <c r="K16" s="21">
        <f t="shared" si="1"/>
        <v>460</v>
      </c>
      <c r="L16" s="23">
        <f t="shared" si="1"/>
        <v>52814</v>
      </c>
    </row>
    <row r="17" spans="1:12" ht="12.75" customHeight="1">
      <c r="A17" s="27">
        <v>10</v>
      </c>
      <c r="B17" s="25" t="s">
        <v>11</v>
      </c>
      <c r="C17" s="5">
        <v>49599</v>
      </c>
      <c r="D17" s="5"/>
      <c r="E17" s="5">
        <v>50</v>
      </c>
      <c r="F17" s="5">
        <v>48662</v>
      </c>
      <c r="G17" s="22"/>
      <c r="H17" s="22"/>
      <c r="I17" s="22">
        <v>22771</v>
      </c>
      <c r="J17" s="22"/>
      <c r="K17" s="22">
        <v>50</v>
      </c>
      <c r="L17" s="43">
        <v>51344</v>
      </c>
    </row>
    <row r="18" spans="1:12" ht="12.75" customHeight="1">
      <c r="A18" s="27">
        <v>11</v>
      </c>
      <c r="B18" s="25" t="s">
        <v>12</v>
      </c>
      <c r="C18" s="5">
        <v>886</v>
      </c>
      <c r="D18" s="5"/>
      <c r="E18" s="5">
        <v>400</v>
      </c>
      <c r="F18" s="5">
        <v>2390</v>
      </c>
      <c r="G18" s="22"/>
      <c r="H18" s="22">
        <v>258</v>
      </c>
      <c r="I18" s="22">
        <v>1963</v>
      </c>
      <c r="J18" s="22"/>
      <c r="K18" s="22">
        <v>410</v>
      </c>
      <c r="L18" s="42">
        <v>1470</v>
      </c>
    </row>
    <row r="19" spans="1:12" ht="12.75" customHeight="1">
      <c r="A19" s="27">
        <v>12</v>
      </c>
      <c r="B19" s="25" t="s">
        <v>13</v>
      </c>
      <c r="C19" s="5">
        <v>17371</v>
      </c>
      <c r="D19" s="5"/>
      <c r="E19" s="5">
        <v>6</v>
      </c>
      <c r="F19" s="5">
        <v>17320</v>
      </c>
      <c r="G19" s="22"/>
      <c r="H19" s="22">
        <v>4</v>
      </c>
      <c r="I19" s="22">
        <v>8109</v>
      </c>
      <c r="J19" s="5"/>
      <c r="K19" s="5">
        <v>6</v>
      </c>
      <c r="L19" s="43">
        <v>18278</v>
      </c>
    </row>
    <row r="20" spans="1:12" ht="12.75" customHeight="1">
      <c r="A20" s="27">
        <v>13</v>
      </c>
      <c r="B20" s="25" t="s">
        <v>14</v>
      </c>
      <c r="C20" s="5">
        <v>203</v>
      </c>
      <c r="D20" s="5"/>
      <c r="E20" s="5"/>
      <c r="F20" s="5">
        <v>220</v>
      </c>
      <c r="G20" s="22"/>
      <c r="H20" s="22"/>
      <c r="I20" s="22">
        <v>110</v>
      </c>
      <c r="J20" s="5"/>
      <c r="K20" s="5"/>
      <c r="L20" s="7">
        <v>230</v>
      </c>
    </row>
    <row r="21" spans="1:12" ht="12.75" customHeight="1">
      <c r="A21" s="27">
        <v>14</v>
      </c>
      <c r="B21" s="25" t="s">
        <v>15</v>
      </c>
      <c r="C21" s="5">
        <v>1027</v>
      </c>
      <c r="D21" s="5"/>
      <c r="E21" s="5"/>
      <c r="F21" s="5">
        <v>1010</v>
      </c>
      <c r="G21" s="22"/>
      <c r="H21" s="22"/>
      <c r="I21" s="22">
        <v>472</v>
      </c>
      <c r="J21" s="5"/>
      <c r="K21" s="5"/>
      <c r="L21" s="7">
        <v>1025</v>
      </c>
    </row>
    <row r="22" spans="1:12" ht="12.75" customHeight="1">
      <c r="A22" s="27">
        <v>15</v>
      </c>
      <c r="B22" s="25" t="s">
        <v>16</v>
      </c>
      <c r="C22" s="5">
        <v>6</v>
      </c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>
        <v>6</v>
      </c>
      <c r="D23" s="5">
        <v>5</v>
      </c>
      <c r="E23" s="5"/>
      <c r="F23" s="5"/>
      <c r="G23" s="22">
        <v>2</v>
      </c>
      <c r="H23" s="22"/>
      <c r="I23" s="22"/>
      <c r="J23" s="5">
        <v>6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1699</v>
      </c>
      <c r="D24" s="5">
        <v>10</v>
      </c>
      <c r="E24" s="5">
        <v>900</v>
      </c>
      <c r="F24" s="5"/>
      <c r="G24" s="22">
        <v>248</v>
      </c>
      <c r="H24" s="22">
        <v>455</v>
      </c>
      <c r="I24" s="22"/>
      <c r="J24" s="5">
        <v>10</v>
      </c>
      <c r="K24" s="5">
        <v>910</v>
      </c>
      <c r="L24" s="7"/>
    </row>
    <row r="25" spans="1:12" ht="12.75" customHeight="1">
      <c r="A25" s="27">
        <v>18</v>
      </c>
      <c r="B25" s="25" t="s">
        <v>19</v>
      </c>
      <c r="C25" s="5">
        <v>1408</v>
      </c>
      <c r="D25" s="5">
        <v>1458</v>
      </c>
      <c r="E25" s="5"/>
      <c r="F25" s="5"/>
      <c r="G25" s="22">
        <v>736</v>
      </c>
      <c r="H25" s="22"/>
      <c r="I25" s="22"/>
      <c r="J25" s="5">
        <v>2207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24</v>
      </c>
      <c r="D26" s="5">
        <v>105</v>
      </c>
      <c r="E26" s="5">
        <v>10</v>
      </c>
      <c r="F26" s="5"/>
      <c r="G26" s="22"/>
      <c r="H26" s="22">
        <v>5</v>
      </c>
      <c r="I26" s="22"/>
      <c r="J26" s="5">
        <v>104</v>
      </c>
      <c r="K26" s="5">
        <v>10</v>
      </c>
      <c r="L26" s="7"/>
    </row>
    <row r="27" spans="1:12" ht="12.75" customHeight="1" thickBot="1">
      <c r="A27" s="30">
        <v>20</v>
      </c>
      <c r="B27" s="62" t="s">
        <v>21</v>
      </c>
      <c r="C27" s="6">
        <v>25</v>
      </c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95912</v>
      </c>
      <c r="D28" s="24">
        <f t="shared" si="2"/>
        <v>10631</v>
      </c>
      <c r="E28" s="24">
        <f t="shared" si="2"/>
        <v>11367</v>
      </c>
      <c r="F28" s="24">
        <f t="shared" si="2"/>
        <v>71085</v>
      </c>
      <c r="G28" s="24">
        <f t="shared" si="2"/>
        <v>5316</v>
      </c>
      <c r="H28" s="24">
        <f t="shared" si="2"/>
        <v>7591</v>
      </c>
      <c r="I28" s="24">
        <f t="shared" si="2"/>
        <v>36240</v>
      </c>
      <c r="J28" s="24">
        <f t="shared" si="2"/>
        <v>11977</v>
      </c>
      <c r="K28" s="24">
        <f t="shared" si="2"/>
        <v>11498</v>
      </c>
      <c r="L28" s="46">
        <f t="shared" si="2"/>
        <v>73857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8815</v>
      </c>
      <c r="D30" s="5"/>
      <c r="E30" s="5">
        <v>7000</v>
      </c>
      <c r="F30" s="5"/>
      <c r="G30" s="22"/>
      <c r="H30" s="22">
        <v>4929</v>
      </c>
      <c r="I30" s="22"/>
      <c r="J30" s="5"/>
      <c r="K30" s="5">
        <v>7103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>
        <v>12</v>
      </c>
      <c r="F31" s="5"/>
      <c r="G31" s="22"/>
      <c r="H31" s="22"/>
      <c r="I31" s="22"/>
      <c r="J31" s="5"/>
      <c r="K31" s="5">
        <v>15</v>
      </c>
      <c r="L31" s="42"/>
    </row>
    <row r="32" spans="1:12" ht="12.75" customHeight="1">
      <c r="A32" s="27">
        <v>25</v>
      </c>
      <c r="B32" s="25" t="s">
        <v>26</v>
      </c>
      <c r="C32" s="5">
        <v>169</v>
      </c>
      <c r="D32" s="5"/>
      <c r="E32" s="5">
        <v>215</v>
      </c>
      <c r="F32" s="5"/>
      <c r="G32" s="22"/>
      <c r="H32" s="22">
        <v>108</v>
      </c>
      <c r="I32" s="22"/>
      <c r="J32" s="5"/>
      <c r="K32" s="5">
        <v>220</v>
      </c>
      <c r="L32" s="42"/>
    </row>
    <row r="33" spans="1:12" ht="12.75" customHeight="1">
      <c r="A33" s="27">
        <v>26</v>
      </c>
      <c r="B33" s="25" t="s">
        <v>27</v>
      </c>
      <c r="C33" s="5">
        <v>411</v>
      </c>
      <c r="D33" s="5"/>
      <c r="E33" s="5">
        <v>80</v>
      </c>
      <c r="F33" s="5"/>
      <c r="G33" s="22"/>
      <c r="H33" s="22">
        <v>124</v>
      </c>
      <c r="I33" s="22"/>
      <c r="J33" s="5"/>
      <c r="K33" s="5">
        <v>90</v>
      </c>
      <c r="L33" s="42"/>
    </row>
    <row r="34" spans="1:12" ht="12.75" customHeight="1">
      <c r="A34" s="27">
        <v>27</v>
      </c>
      <c r="B34" s="25" t="s">
        <v>28</v>
      </c>
      <c r="C34" s="5">
        <v>1670</v>
      </c>
      <c r="D34" s="5"/>
      <c r="E34" s="5">
        <v>4060</v>
      </c>
      <c r="F34" s="5"/>
      <c r="G34" s="22"/>
      <c r="H34" s="22">
        <v>2102</v>
      </c>
      <c r="I34" s="22"/>
      <c r="J34" s="5"/>
      <c r="K34" s="5">
        <v>4070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84847</v>
      </c>
      <c r="D38" s="8">
        <v>10631</v>
      </c>
      <c r="E38" s="8"/>
      <c r="F38" s="8">
        <v>71085</v>
      </c>
      <c r="G38" s="50">
        <v>5316</v>
      </c>
      <c r="H38" s="50">
        <v>328</v>
      </c>
      <c r="I38" s="50">
        <v>36240</v>
      </c>
      <c r="J38" s="8">
        <v>11977</v>
      </c>
      <c r="K38" s="8"/>
      <c r="L38" s="51">
        <v>73857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93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104</v>
      </c>
      <c r="H39" s="24">
        <f t="shared" si="3"/>
        <v>1867</v>
      </c>
      <c r="I39" s="24">
        <f t="shared" si="3"/>
        <v>1991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7166</v>
      </c>
      <c r="D41" s="5">
        <v>14252</v>
      </c>
      <c r="E41" s="5"/>
      <c r="F41" s="5"/>
      <c r="G41" s="5">
        <v>6186</v>
      </c>
      <c r="H41" s="5"/>
      <c r="I41" s="5"/>
      <c r="J41" s="22">
        <v>1500</v>
      </c>
      <c r="K41" s="22"/>
      <c r="L41" s="42"/>
    </row>
    <row r="42" spans="1:12" ht="12.75" customHeight="1">
      <c r="A42" s="27">
        <v>35</v>
      </c>
      <c r="B42" s="40" t="s">
        <v>36</v>
      </c>
      <c r="C42" s="5">
        <v>7656</v>
      </c>
      <c r="D42" s="5"/>
      <c r="E42" s="5">
        <v>1400</v>
      </c>
      <c r="F42" s="5"/>
      <c r="G42" s="5"/>
      <c r="H42" s="5">
        <v>1128</v>
      </c>
      <c r="I42" s="5"/>
      <c r="J42" s="22"/>
      <c r="K42" s="22">
        <v>1600</v>
      </c>
      <c r="L42" s="42"/>
    </row>
    <row r="43" spans="1:12" ht="12.75" customHeight="1">
      <c r="A43" s="27">
        <v>36</v>
      </c>
      <c r="B43" s="40" t="s">
        <v>37</v>
      </c>
      <c r="C43" s="5">
        <v>212</v>
      </c>
      <c r="D43" s="5"/>
      <c r="E43" s="5">
        <v>200</v>
      </c>
      <c r="F43" s="5"/>
      <c r="G43" s="5"/>
      <c r="H43" s="5">
        <v>124</v>
      </c>
      <c r="I43" s="5"/>
      <c r="J43" s="22"/>
      <c r="K43" s="22">
        <v>300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109.6</v>
      </c>
      <c r="D45" s="9"/>
      <c r="E45" s="9"/>
      <c r="F45" s="9">
        <v>170</v>
      </c>
      <c r="G45" s="9"/>
      <c r="H45" s="9"/>
      <c r="I45" s="9">
        <v>169.6</v>
      </c>
      <c r="J45" s="52"/>
      <c r="K45" s="52"/>
      <c r="L45" s="53">
        <v>176.9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37712.13503649635</v>
      </c>
      <c r="D46" s="10"/>
      <c r="E46" s="10"/>
      <c r="F46" s="54">
        <f>(((F17*1000)/F45)/12)</f>
        <v>23853.92156862745</v>
      </c>
      <c r="G46" s="10"/>
      <c r="H46" s="10"/>
      <c r="I46" s="54">
        <f>(((I17*1000)/I45)/6)</f>
        <v>22377.16194968554</v>
      </c>
      <c r="J46" s="55"/>
      <c r="K46" s="55"/>
      <c r="L46" s="56">
        <f>(((L17*1000)/L45)/12)</f>
        <v>24186.922931976635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71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28762</v>
      </c>
      <c r="D8" s="67">
        <f t="shared" si="0"/>
        <v>2488</v>
      </c>
      <c r="E8" s="67">
        <f t="shared" si="0"/>
        <v>1035</v>
      </c>
      <c r="F8" s="68">
        <f t="shared" si="0"/>
        <v>22795</v>
      </c>
      <c r="G8" s="67">
        <f t="shared" si="0"/>
        <v>1253</v>
      </c>
      <c r="H8" s="67">
        <f t="shared" si="0"/>
        <v>540</v>
      </c>
      <c r="I8" s="67">
        <f t="shared" si="0"/>
        <v>11635</v>
      </c>
      <c r="J8" s="67">
        <f t="shared" si="0"/>
        <v>2406</v>
      </c>
      <c r="K8" s="67">
        <f t="shared" si="0"/>
        <v>1140</v>
      </c>
      <c r="L8" s="69">
        <f t="shared" si="0"/>
        <v>23971</v>
      </c>
    </row>
    <row r="9" spans="1:12" ht="12.75" customHeight="1">
      <c r="A9" s="31">
        <v>2</v>
      </c>
      <c r="B9" s="32" t="s">
        <v>3</v>
      </c>
      <c r="C9" s="4">
        <v>1346</v>
      </c>
      <c r="D9" s="4">
        <v>586</v>
      </c>
      <c r="E9" s="4">
        <v>50</v>
      </c>
      <c r="F9" s="4">
        <v>79</v>
      </c>
      <c r="G9" s="47">
        <v>289</v>
      </c>
      <c r="H9" s="47"/>
      <c r="I9" s="47">
        <v>77</v>
      </c>
      <c r="J9" s="4">
        <v>430</v>
      </c>
      <c r="K9" s="4">
        <v>60</v>
      </c>
      <c r="L9" s="48">
        <v>150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687</v>
      </c>
      <c r="D11" s="5">
        <v>615</v>
      </c>
      <c r="E11" s="5">
        <v>10</v>
      </c>
      <c r="F11" s="5"/>
      <c r="G11" s="22">
        <v>295</v>
      </c>
      <c r="H11" s="22"/>
      <c r="I11" s="22"/>
      <c r="J11" s="5">
        <v>615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236</v>
      </c>
      <c r="D13" s="5">
        <v>255</v>
      </c>
      <c r="E13" s="5">
        <v>5</v>
      </c>
      <c r="F13" s="5"/>
      <c r="G13" s="22">
        <v>112</v>
      </c>
      <c r="H13" s="22"/>
      <c r="I13" s="22"/>
      <c r="J13" s="5">
        <v>255</v>
      </c>
      <c r="K13" s="5">
        <v>20</v>
      </c>
      <c r="L13" s="42"/>
    </row>
    <row r="14" spans="1:12" ht="12.75" customHeight="1">
      <c r="A14" s="27">
        <v>7</v>
      </c>
      <c r="B14" s="25" t="s">
        <v>8</v>
      </c>
      <c r="C14" s="5">
        <v>125</v>
      </c>
      <c r="D14" s="5"/>
      <c r="E14" s="5"/>
      <c r="F14" s="5">
        <v>120</v>
      </c>
      <c r="G14" s="22"/>
      <c r="H14" s="22"/>
      <c r="I14" s="22">
        <v>109</v>
      </c>
      <c r="J14" s="5"/>
      <c r="K14" s="5"/>
      <c r="L14" s="42">
        <v>150</v>
      </c>
    </row>
    <row r="15" spans="1:12" ht="12.75" customHeight="1">
      <c r="A15" s="27">
        <v>8</v>
      </c>
      <c r="B15" s="25" t="s">
        <v>9</v>
      </c>
      <c r="C15" s="5">
        <v>2040</v>
      </c>
      <c r="D15" s="5">
        <v>872</v>
      </c>
      <c r="E15" s="5">
        <v>865</v>
      </c>
      <c r="F15" s="5">
        <v>35</v>
      </c>
      <c r="G15" s="22">
        <v>442</v>
      </c>
      <c r="H15" s="22">
        <v>540</v>
      </c>
      <c r="I15" s="22">
        <v>32</v>
      </c>
      <c r="J15" s="5">
        <v>901</v>
      </c>
      <c r="K15" s="5">
        <v>1060</v>
      </c>
      <c r="L15" s="42">
        <v>60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17529</v>
      </c>
      <c r="D16" s="21">
        <f t="shared" si="1"/>
        <v>0</v>
      </c>
      <c r="E16" s="21">
        <f t="shared" si="1"/>
        <v>100</v>
      </c>
      <c r="F16" s="21">
        <f t="shared" si="1"/>
        <v>16380</v>
      </c>
      <c r="G16" s="21">
        <f t="shared" si="1"/>
        <v>0</v>
      </c>
      <c r="H16" s="21">
        <f t="shared" si="1"/>
        <v>0</v>
      </c>
      <c r="I16" s="21">
        <f t="shared" si="1"/>
        <v>8297</v>
      </c>
      <c r="J16" s="21">
        <f t="shared" si="1"/>
        <v>0</v>
      </c>
      <c r="K16" s="21">
        <f t="shared" si="1"/>
        <v>0</v>
      </c>
      <c r="L16" s="23">
        <f t="shared" si="1"/>
        <v>17182</v>
      </c>
    </row>
    <row r="17" spans="1:12" ht="12.75" customHeight="1">
      <c r="A17" s="27">
        <v>10</v>
      </c>
      <c r="B17" s="25" t="s">
        <v>11</v>
      </c>
      <c r="C17" s="5">
        <v>17379</v>
      </c>
      <c r="D17" s="5"/>
      <c r="E17" s="5"/>
      <c r="F17" s="5">
        <v>16280</v>
      </c>
      <c r="G17" s="22"/>
      <c r="H17" s="22"/>
      <c r="I17" s="22">
        <v>8238</v>
      </c>
      <c r="J17" s="22"/>
      <c r="K17" s="22"/>
      <c r="L17" s="43">
        <v>17082</v>
      </c>
    </row>
    <row r="18" spans="1:12" ht="12.75" customHeight="1">
      <c r="A18" s="27">
        <v>11</v>
      </c>
      <c r="B18" s="25" t="s">
        <v>12</v>
      </c>
      <c r="C18" s="5">
        <v>150</v>
      </c>
      <c r="D18" s="5"/>
      <c r="E18" s="5">
        <v>100</v>
      </c>
      <c r="F18" s="5">
        <v>100</v>
      </c>
      <c r="G18" s="22"/>
      <c r="H18" s="22"/>
      <c r="I18" s="22">
        <v>59</v>
      </c>
      <c r="J18" s="22"/>
      <c r="K18" s="22"/>
      <c r="L18" s="42">
        <v>100</v>
      </c>
    </row>
    <row r="19" spans="1:12" ht="12.75" customHeight="1">
      <c r="A19" s="27">
        <v>12</v>
      </c>
      <c r="B19" s="25" t="s">
        <v>13</v>
      </c>
      <c r="C19" s="5">
        <v>6118</v>
      </c>
      <c r="D19" s="5"/>
      <c r="E19" s="5"/>
      <c r="F19" s="5">
        <v>5733</v>
      </c>
      <c r="G19" s="22"/>
      <c r="H19" s="22"/>
      <c r="I19" s="22">
        <v>2892</v>
      </c>
      <c r="J19" s="5"/>
      <c r="K19" s="5"/>
      <c r="L19" s="43">
        <v>5979</v>
      </c>
    </row>
    <row r="20" spans="1:12" ht="12.75" customHeight="1">
      <c r="A20" s="27">
        <v>13</v>
      </c>
      <c r="B20" s="25" t="s">
        <v>14</v>
      </c>
      <c r="C20" s="5">
        <v>71</v>
      </c>
      <c r="D20" s="5"/>
      <c r="E20" s="5"/>
      <c r="F20" s="5">
        <v>69</v>
      </c>
      <c r="G20" s="22"/>
      <c r="H20" s="22"/>
      <c r="I20" s="22">
        <v>38</v>
      </c>
      <c r="J20" s="5"/>
      <c r="K20" s="5"/>
      <c r="L20" s="7">
        <v>70</v>
      </c>
    </row>
    <row r="21" spans="1:12" ht="12.75" customHeight="1">
      <c r="A21" s="27">
        <v>14</v>
      </c>
      <c r="B21" s="25" t="s">
        <v>15</v>
      </c>
      <c r="C21" s="5">
        <v>341</v>
      </c>
      <c r="D21" s="5"/>
      <c r="E21" s="5"/>
      <c r="F21" s="5">
        <v>325</v>
      </c>
      <c r="G21" s="22"/>
      <c r="H21" s="22"/>
      <c r="I21" s="22">
        <v>165</v>
      </c>
      <c r="J21" s="5"/>
      <c r="K21" s="5"/>
      <c r="L21" s="7">
        <v>330</v>
      </c>
    </row>
    <row r="22" spans="1:12" ht="12.75" customHeight="1">
      <c r="A22" s="27">
        <v>15</v>
      </c>
      <c r="B22" s="25" t="s">
        <v>16</v>
      </c>
      <c r="C22" s="5">
        <v>63</v>
      </c>
      <c r="D22" s="5">
        <v>15</v>
      </c>
      <c r="E22" s="5"/>
      <c r="F22" s="5">
        <v>54</v>
      </c>
      <c r="G22" s="22"/>
      <c r="H22" s="22"/>
      <c r="I22" s="22">
        <v>25</v>
      </c>
      <c r="J22" s="5">
        <v>15</v>
      </c>
      <c r="K22" s="5"/>
      <c r="L22" s="7">
        <v>50</v>
      </c>
    </row>
    <row r="23" spans="1:12" ht="12.75" customHeight="1">
      <c r="A23" s="27">
        <v>16</v>
      </c>
      <c r="B23" s="25" t="s">
        <v>17</v>
      </c>
      <c r="C23" s="5">
        <v>1</v>
      </c>
      <c r="D23" s="5">
        <v>1</v>
      </c>
      <c r="E23" s="5"/>
      <c r="F23" s="5"/>
      <c r="G23" s="22">
        <v>1</v>
      </c>
      <c r="H23" s="22"/>
      <c r="I23" s="22"/>
      <c r="J23" s="5">
        <v>1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58</v>
      </c>
      <c r="D24" s="5">
        <v>37</v>
      </c>
      <c r="E24" s="5">
        <v>5</v>
      </c>
      <c r="F24" s="5"/>
      <c r="G24" s="22">
        <v>47</v>
      </c>
      <c r="H24" s="22"/>
      <c r="I24" s="22"/>
      <c r="J24" s="5">
        <v>75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139</v>
      </c>
      <c r="D25" s="5">
        <v>107</v>
      </c>
      <c r="E25" s="5"/>
      <c r="F25" s="5"/>
      <c r="G25" s="22">
        <v>67</v>
      </c>
      <c r="H25" s="22"/>
      <c r="I25" s="22"/>
      <c r="J25" s="5">
        <v>114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8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28762</v>
      </c>
      <c r="D28" s="24">
        <f t="shared" si="2"/>
        <v>2488</v>
      </c>
      <c r="E28" s="24">
        <f t="shared" si="2"/>
        <v>1035</v>
      </c>
      <c r="F28" s="24">
        <f t="shared" si="2"/>
        <v>22795</v>
      </c>
      <c r="G28" s="24">
        <f t="shared" si="2"/>
        <v>1244</v>
      </c>
      <c r="H28" s="24">
        <f t="shared" si="2"/>
        <v>608</v>
      </c>
      <c r="I28" s="24">
        <f t="shared" si="2"/>
        <v>11408</v>
      </c>
      <c r="J28" s="24">
        <f t="shared" si="2"/>
        <v>2406</v>
      </c>
      <c r="K28" s="24">
        <f t="shared" si="2"/>
        <v>1140</v>
      </c>
      <c r="L28" s="46">
        <f t="shared" si="2"/>
        <v>23971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820</v>
      </c>
      <c r="D30" s="5"/>
      <c r="E30" s="5">
        <v>1010</v>
      </c>
      <c r="F30" s="5"/>
      <c r="G30" s="22"/>
      <c r="H30" s="22">
        <v>526</v>
      </c>
      <c r="I30" s="22"/>
      <c r="J30" s="5"/>
      <c r="K30" s="5">
        <v>900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68</v>
      </c>
      <c r="D32" s="5"/>
      <c r="E32" s="5">
        <v>15</v>
      </c>
      <c r="F32" s="5"/>
      <c r="G32" s="22"/>
      <c r="H32" s="22">
        <v>46</v>
      </c>
      <c r="I32" s="22"/>
      <c r="J32" s="5"/>
      <c r="K32" s="5">
        <v>90</v>
      </c>
      <c r="L32" s="42"/>
    </row>
    <row r="33" spans="1:12" ht="12.75" customHeight="1">
      <c r="A33" s="27">
        <v>26</v>
      </c>
      <c r="B33" s="25" t="s">
        <v>27</v>
      </c>
      <c r="C33" s="5">
        <v>16</v>
      </c>
      <c r="D33" s="5"/>
      <c r="E33" s="5"/>
      <c r="F33" s="5"/>
      <c r="G33" s="22"/>
      <c r="H33" s="22"/>
      <c r="I33" s="22"/>
      <c r="J33" s="5"/>
      <c r="K33" s="5">
        <v>100</v>
      </c>
      <c r="L33" s="42"/>
    </row>
    <row r="34" spans="1:12" ht="12.75" customHeight="1">
      <c r="A34" s="27">
        <v>27</v>
      </c>
      <c r="B34" s="25" t="s">
        <v>28</v>
      </c>
      <c r="C34" s="5">
        <v>51</v>
      </c>
      <c r="D34" s="5"/>
      <c r="E34" s="5"/>
      <c r="F34" s="5"/>
      <c r="G34" s="22"/>
      <c r="H34" s="22">
        <v>36</v>
      </c>
      <c r="I34" s="22"/>
      <c r="J34" s="5"/>
      <c r="K34" s="5">
        <v>50</v>
      </c>
      <c r="L34" s="42"/>
    </row>
    <row r="35" spans="1:12" ht="12.75" customHeight="1">
      <c r="A35" s="27">
        <v>28</v>
      </c>
      <c r="B35" s="25" t="s">
        <v>29</v>
      </c>
      <c r="C35" s="5">
        <v>2</v>
      </c>
      <c r="D35" s="5"/>
      <c r="E35" s="5">
        <v>5</v>
      </c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>
        <v>2</v>
      </c>
      <c r="D36" s="5"/>
      <c r="E36" s="5">
        <v>5</v>
      </c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27803</v>
      </c>
      <c r="D38" s="8">
        <v>2488</v>
      </c>
      <c r="E38" s="8"/>
      <c r="F38" s="8">
        <v>22795</v>
      </c>
      <c r="G38" s="50">
        <v>1244</v>
      </c>
      <c r="H38" s="50"/>
      <c r="I38" s="50">
        <v>11408</v>
      </c>
      <c r="J38" s="8">
        <v>2406</v>
      </c>
      <c r="K38" s="8"/>
      <c r="L38" s="51">
        <v>23971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-9</v>
      </c>
      <c r="H39" s="24">
        <f t="shared" si="3"/>
        <v>68</v>
      </c>
      <c r="I39" s="24">
        <f t="shared" si="3"/>
        <v>-227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297</v>
      </c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16</v>
      </c>
      <c r="D43" s="5"/>
      <c r="E43" s="5"/>
      <c r="F43" s="5"/>
      <c r="G43" s="5"/>
      <c r="H43" s="5"/>
      <c r="I43" s="5"/>
      <c r="J43" s="22"/>
      <c r="K43" s="22">
        <v>100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55.711</v>
      </c>
      <c r="D45" s="9"/>
      <c r="E45" s="9"/>
      <c r="F45" s="9">
        <v>54.8</v>
      </c>
      <c r="G45" s="9"/>
      <c r="H45" s="9"/>
      <c r="I45" s="9">
        <v>55.3</v>
      </c>
      <c r="J45" s="52"/>
      <c r="K45" s="52"/>
      <c r="L45" s="53">
        <v>55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25995.763852740038</v>
      </c>
      <c r="D46" s="10"/>
      <c r="E46" s="10"/>
      <c r="F46" s="54">
        <f>(((F17*1000)/F45)/12)</f>
        <v>24756.69099756691</v>
      </c>
      <c r="G46" s="10"/>
      <c r="H46" s="10"/>
      <c r="I46" s="54">
        <f>(((I17*1000)/I45)/6)</f>
        <v>24828.20976491863</v>
      </c>
      <c r="J46" s="55"/>
      <c r="K46" s="55"/>
      <c r="L46" s="56">
        <f>(((L17*1000)/L45)/12)</f>
        <v>25881.81818181818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72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45430</v>
      </c>
      <c r="D8" s="67">
        <f t="shared" si="0"/>
        <v>7692</v>
      </c>
      <c r="E8" s="67">
        <f t="shared" si="0"/>
        <v>4800</v>
      </c>
      <c r="F8" s="68">
        <f t="shared" si="0"/>
        <v>31280</v>
      </c>
      <c r="G8" s="67">
        <f t="shared" si="0"/>
        <v>3817</v>
      </c>
      <c r="H8" s="67">
        <f t="shared" si="0"/>
        <v>1663</v>
      </c>
      <c r="I8" s="67">
        <f t="shared" si="0"/>
        <v>15070</v>
      </c>
      <c r="J8" s="67">
        <f t="shared" si="0"/>
        <v>7836</v>
      </c>
      <c r="K8" s="67">
        <f t="shared" si="0"/>
        <v>5000</v>
      </c>
      <c r="L8" s="69">
        <f t="shared" si="0"/>
        <v>33586</v>
      </c>
    </row>
    <row r="9" spans="1:12" ht="12.75" customHeight="1">
      <c r="A9" s="31">
        <v>2</v>
      </c>
      <c r="B9" s="32" t="s">
        <v>3</v>
      </c>
      <c r="C9" s="4">
        <v>7020</v>
      </c>
      <c r="D9" s="4">
        <v>2595</v>
      </c>
      <c r="E9" s="4">
        <v>2850</v>
      </c>
      <c r="F9" s="4">
        <v>400</v>
      </c>
      <c r="G9" s="47">
        <v>1224</v>
      </c>
      <c r="H9" s="47">
        <v>1453</v>
      </c>
      <c r="I9" s="47">
        <v>111</v>
      </c>
      <c r="J9" s="4">
        <v>2595</v>
      </c>
      <c r="K9" s="4">
        <v>3050</v>
      </c>
      <c r="L9" s="48">
        <v>500</v>
      </c>
    </row>
    <row r="10" spans="1:12" ht="12.75" customHeight="1">
      <c r="A10" s="27">
        <v>3</v>
      </c>
      <c r="B10" s="25" t="s">
        <v>4</v>
      </c>
      <c r="C10" s="5">
        <v>2452</v>
      </c>
      <c r="D10" s="5"/>
      <c r="E10" s="5">
        <v>2550</v>
      </c>
      <c r="F10" s="5"/>
      <c r="G10" s="22"/>
      <c r="H10" s="22">
        <v>1352</v>
      </c>
      <c r="I10" s="22"/>
      <c r="J10" s="5"/>
      <c r="K10" s="5">
        <v>2600</v>
      </c>
      <c r="L10" s="42"/>
    </row>
    <row r="11" spans="1:12" ht="12.75" customHeight="1">
      <c r="A11" s="27">
        <v>4</v>
      </c>
      <c r="B11" s="25" t="s">
        <v>5</v>
      </c>
      <c r="C11" s="5">
        <v>3143</v>
      </c>
      <c r="D11" s="5">
        <v>1900</v>
      </c>
      <c r="E11" s="5">
        <v>1500</v>
      </c>
      <c r="F11" s="5"/>
      <c r="G11" s="22">
        <v>876</v>
      </c>
      <c r="H11" s="22"/>
      <c r="I11" s="22"/>
      <c r="J11" s="5">
        <v>1990</v>
      </c>
      <c r="K11" s="5">
        <v>1550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706</v>
      </c>
      <c r="D13" s="5">
        <v>265</v>
      </c>
      <c r="E13" s="5">
        <v>450</v>
      </c>
      <c r="F13" s="5"/>
      <c r="G13" s="22">
        <v>125</v>
      </c>
      <c r="H13" s="22"/>
      <c r="I13" s="22"/>
      <c r="J13" s="5">
        <v>215</v>
      </c>
      <c r="K13" s="5">
        <v>400</v>
      </c>
      <c r="L13" s="42"/>
    </row>
    <row r="14" spans="1:12" ht="12.75" customHeight="1">
      <c r="A14" s="27">
        <v>7</v>
      </c>
      <c r="B14" s="25" t="s">
        <v>8</v>
      </c>
      <c r="C14" s="5">
        <v>16</v>
      </c>
      <c r="D14" s="5"/>
      <c r="E14" s="5"/>
      <c r="F14" s="5">
        <v>55</v>
      </c>
      <c r="G14" s="22"/>
      <c r="H14" s="22"/>
      <c r="I14" s="22">
        <v>5</v>
      </c>
      <c r="J14" s="5"/>
      <c r="K14" s="5"/>
      <c r="L14" s="42">
        <v>50</v>
      </c>
    </row>
    <row r="15" spans="1:12" ht="12.75" customHeight="1">
      <c r="A15" s="27">
        <v>8</v>
      </c>
      <c r="B15" s="25" t="s">
        <v>9</v>
      </c>
      <c r="C15" s="5">
        <v>1711</v>
      </c>
      <c r="D15" s="5">
        <v>1320</v>
      </c>
      <c r="E15" s="5"/>
      <c r="F15" s="5">
        <v>80</v>
      </c>
      <c r="G15" s="22">
        <v>706</v>
      </c>
      <c r="H15" s="22"/>
      <c r="I15" s="22">
        <v>31</v>
      </c>
      <c r="J15" s="5">
        <v>1280</v>
      </c>
      <c r="K15" s="5"/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22835</v>
      </c>
      <c r="D16" s="21">
        <f t="shared" si="1"/>
        <v>0</v>
      </c>
      <c r="E16" s="21">
        <f t="shared" si="1"/>
        <v>0</v>
      </c>
      <c r="F16" s="21">
        <f t="shared" si="1"/>
        <v>22452</v>
      </c>
      <c r="G16" s="21">
        <f t="shared" si="1"/>
        <v>0</v>
      </c>
      <c r="H16" s="21">
        <f t="shared" si="1"/>
        <v>205</v>
      </c>
      <c r="I16" s="21">
        <f t="shared" si="1"/>
        <v>10866</v>
      </c>
      <c r="J16" s="21">
        <f t="shared" si="1"/>
        <v>0</v>
      </c>
      <c r="K16" s="21">
        <f t="shared" si="1"/>
        <v>0</v>
      </c>
      <c r="L16" s="23">
        <f t="shared" si="1"/>
        <v>24120</v>
      </c>
    </row>
    <row r="17" spans="1:12" ht="12.75" customHeight="1">
      <c r="A17" s="27">
        <v>10</v>
      </c>
      <c r="B17" s="25" t="s">
        <v>11</v>
      </c>
      <c r="C17" s="5">
        <v>21714</v>
      </c>
      <c r="D17" s="5"/>
      <c r="E17" s="5"/>
      <c r="F17" s="5">
        <v>21752</v>
      </c>
      <c r="G17" s="22"/>
      <c r="H17" s="22"/>
      <c r="I17" s="22">
        <v>10442</v>
      </c>
      <c r="J17" s="22"/>
      <c r="K17" s="22"/>
      <c r="L17" s="43">
        <v>23420</v>
      </c>
    </row>
    <row r="18" spans="1:12" ht="12.75" customHeight="1">
      <c r="A18" s="27">
        <v>11</v>
      </c>
      <c r="B18" s="25" t="s">
        <v>12</v>
      </c>
      <c r="C18" s="5">
        <v>1121</v>
      </c>
      <c r="D18" s="5"/>
      <c r="E18" s="5"/>
      <c r="F18" s="5">
        <v>700</v>
      </c>
      <c r="G18" s="22"/>
      <c r="H18" s="22">
        <v>205</v>
      </c>
      <c r="I18" s="22">
        <v>424</v>
      </c>
      <c r="J18" s="22"/>
      <c r="K18" s="22"/>
      <c r="L18" s="42">
        <v>700</v>
      </c>
    </row>
    <row r="19" spans="1:12" ht="12.75" customHeight="1">
      <c r="A19" s="27">
        <v>12</v>
      </c>
      <c r="B19" s="25" t="s">
        <v>13</v>
      </c>
      <c r="C19" s="5">
        <v>7845</v>
      </c>
      <c r="D19" s="5"/>
      <c r="E19" s="5"/>
      <c r="F19" s="5">
        <v>7858</v>
      </c>
      <c r="G19" s="22"/>
      <c r="H19" s="22"/>
      <c r="I19" s="22">
        <v>3799</v>
      </c>
      <c r="J19" s="5"/>
      <c r="K19" s="5"/>
      <c r="L19" s="43">
        <v>8450</v>
      </c>
    </row>
    <row r="20" spans="1:12" ht="12.75" customHeight="1">
      <c r="A20" s="27">
        <v>13</v>
      </c>
      <c r="B20" s="25" t="s">
        <v>14</v>
      </c>
      <c r="C20" s="5">
        <v>94</v>
      </c>
      <c r="D20" s="5"/>
      <c r="E20" s="5"/>
      <c r="F20" s="5"/>
      <c r="G20" s="22"/>
      <c r="H20" s="22"/>
      <c r="I20" s="22">
        <v>49</v>
      </c>
      <c r="J20" s="5"/>
      <c r="K20" s="5"/>
      <c r="L20" s="7"/>
    </row>
    <row r="21" spans="1:12" ht="12.75" customHeight="1">
      <c r="A21" s="27">
        <v>14</v>
      </c>
      <c r="B21" s="25" t="s">
        <v>15</v>
      </c>
      <c r="C21" s="5">
        <v>443</v>
      </c>
      <c r="D21" s="5"/>
      <c r="E21" s="5"/>
      <c r="F21" s="5">
        <v>435</v>
      </c>
      <c r="G21" s="22"/>
      <c r="H21" s="22">
        <v>4</v>
      </c>
      <c r="I21" s="22">
        <v>209</v>
      </c>
      <c r="J21" s="5"/>
      <c r="K21" s="5"/>
      <c r="L21" s="7">
        <v>466</v>
      </c>
    </row>
    <row r="22" spans="1:12" ht="12.75" customHeight="1">
      <c r="A22" s="27">
        <v>15</v>
      </c>
      <c r="B22" s="25" t="s">
        <v>16</v>
      </c>
      <c r="C22" s="5">
        <v>107</v>
      </c>
      <c r="D22" s="5">
        <v>100</v>
      </c>
      <c r="E22" s="5"/>
      <c r="F22" s="5"/>
      <c r="G22" s="22">
        <v>7</v>
      </c>
      <c r="H22" s="22">
        <v>1</v>
      </c>
      <c r="I22" s="22"/>
      <c r="J22" s="5">
        <v>100</v>
      </c>
      <c r="K22" s="5"/>
      <c r="L22" s="7"/>
    </row>
    <row r="23" spans="1:12" ht="12.75" customHeight="1">
      <c r="A23" s="27">
        <v>16</v>
      </c>
      <c r="B23" s="25" t="s">
        <v>17</v>
      </c>
      <c r="C23" s="5">
        <v>3</v>
      </c>
      <c r="D23" s="5">
        <v>5</v>
      </c>
      <c r="E23" s="5"/>
      <c r="F23" s="5"/>
      <c r="G23" s="22">
        <v>1</v>
      </c>
      <c r="H23" s="22"/>
      <c r="I23" s="22"/>
      <c r="J23" s="5">
        <v>5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202</v>
      </c>
      <c r="D24" s="5">
        <v>25</v>
      </c>
      <c r="E24" s="5"/>
      <c r="F24" s="5"/>
      <c r="G24" s="22">
        <v>25</v>
      </c>
      <c r="H24" s="22"/>
      <c r="I24" s="22"/>
      <c r="J24" s="5">
        <v>25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1305</v>
      </c>
      <c r="D25" s="5">
        <v>1462</v>
      </c>
      <c r="E25" s="5"/>
      <c r="F25" s="5"/>
      <c r="G25" s="22">
        <v>853</v>
      </c>
      <c r="H25" s="22"/>
      <c r="I25" s="22"/>
      <c r="J25" s="5">
        <v>1606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>
        <v>20</v>
      </c>
      <c r="E26" s="5"/>
      <c r="F26" s="5"/>
      <c r="G26" s="22"/>
      <c r="H26" s="22"/>
      <c r="I26" s="22"/>
      <c r="J26" s="5">
        <v>20</v>
      </c>
      <c r="K26" s="5"/>
      <c r="L26" s="7"/>
    </row>
    <row r="27" spans="1:12" ht="12.75" customHeight="1" thickBot="1">
      <c r="A27" s="30">
        <v>20</v>
      </c>
      <c r="B27" s="62" t="s">
        <v>21</v>
      </c>
      <c r="C27" s="6">
        <v>27</v>
      </c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45840</v>
      </c>
      <c r="D28" s="24">
        <f t="shared" si="2"/>
        <v>7692</v>
      </c>
      <c r="E28" s="24">
        <f t="shared" si="2"/>
        <v>4800</v>
      </c>
      <c r="F28" s="24">
        <f t="shared" si="2"/>
        <v>31280</v>
      </c>
      <c r="G28" s="24">
        <f t="shared" si="2"/>
        <v>3846</v>
      </c>
      <c r="H28" s="24">
        <f t="shared" si="2"/>
        <v>3396</v>
      </c>
      <c r="I28" s="24">
        <f t="shared" si="2"/>
        <v>15640</v>
      </c>
      <c r="J28" s="24">
        <f t="shared" si="2"/>
        <v>7836</v>
      </c>
      <c r="K28" s="24">
        <f t="shared" si="2"/>
        <v>5000</v>
      </c>
      <c r="L28" s="46">
        <f t="shared" si="2"/>
        <v>33586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5552</v>
      </c>
      <c r="D30" s="5"/>
      <c r="E30" s="5">
        <v>3800</v>
      </c>
      <c r="F30" s="5"/>
      <c r="G30" s="22"/>
      <c r="H30" s="22">
        <v>2769</v>
      </c>
      <c r="I30" s="22"/>
      <c r="J30" s="5"/>
      <c r="K30" s="5">
        <v>4000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134</v>
      </c>
      <c r="D32" s="5"/>
      <c r="E32" s="5">
        <v>150</v>
      </c>
      <c r="F32" s="5"/>
      <c r="G32" s="22"/>
      <c r="H32" s="22">
        <v>90</v>
      </c>
      <c r="I32" s="22"/>
      <c r="J32" s="5"/>
      <c r="K32" s="5">
        <v>150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866</v>
      </c>
      <c r="D34" s="5"/>
      <c r="E34" s="5">
        <v>850</v>
      </c>
      <c r="F34" s="5"/>
      <c r="G34" s="22"/>
      <c r="H34" s="22">
        <v>537</v>
      </c>
      <c r="I34" s="22"/>
      <c r="J34" s="5"/>
      <c r="K34" s="5">
        <v>850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39288</v>
      </c>
      <c r="D38" s="8">
        <v>7692</v>
      </c>
      <c r="E38" s="8"/>
      <c r="F38" s="8">
        <v>31280</v>
      </c>
      <c r="G38" s="50">
        <v>3846</v>
      </c>
      <c r="H38" s="50"/>
      <c r="I38" s="50">
        <v>15640</v>
      </c>
      <c r="J38" s="8">
        <v>7836</v>
      </c>
      <c r="K38" s="8"/>
      <c r="L38" s="51">
        <v>33586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383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29</v>
      </c>
      <c r="H39" s="24">
        <f t="shared" si="3"/>
        <v>1733</v>
      </c>
      <c r="I39" s="24">
        <f t="shared" si="3"/>
        <v>570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4491</v>
      </c>
      <c r="D42" s="5"/>
      <c r="E42" s="5"/>
      <c r="F42" s="5"/>
      <c r="G42" s="5"/>
      <c r="H42" s="5">
        <v>419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1715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90.9</v>
      </c>
      <c r="D45" s="9"/>
      <c r="E45" s="9"/>
      <c r="F45" s="9">
        <v>91.5</v>
      </c>
      <c r="G45" s="9"/>
      <c r="H45" s="9"/>
      <c r="I45" s="9">
        <v>91.3</v>
      </c>
      <c r="J45" s="52"/>
      <c r="K45" s="52"/>
      <c r="L45" s="53">
        <v>91.3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19906.490649064905</v>
      </c>
      <c r="D46" s="10"/>
      <c r="E46" s="10"/>
      <c r="F46" s="54">
        <f>(((F17*1000)/F45)/12)</f>
        <v>19810.56466302368</v>
      </c>
      <c r="G46" s="10"/>
      <c r="H46" s="10"/>
      <c r="I46" s="54">
        <f>(((I17*1000)/I45)/6)</f>
        <v>19061.70135085798</v>
      </c>
      <c r="J46" s="55"/>
      <c r="K46" s="55"/>
      <c r="L46" s="56">
        <f>(((L17*1000)/L45)/12)</f>
        <v>21376.414749908727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73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74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34317</v>
      </c>
      <c r="D8" s="67">
        <f t="shared" si="0"/>
        <v>6266</v>
      </c>
      <c r="E8" s="67">
        <f t="shared" si="0"/>
        <v>5491</v>
      </c>
      <c r="F8" s="68">
        <f t="shared" si="0"/>
        <v>22914</v>
      </c>
      <c r="G8" s="67">
        <f t="shared" si="0"/>
        <v>3327</v>
      </c>
      <c r="H8" s="67">
        <f t="shared" si="0"/>
        <v>1950</v>
      </c>
      <c r="I8" s="67">
        <f t="shared" si="0"/>
        <v>11457</v>
      </c>
      <c r="J8" s="67">
        <f t="shared" si="0"/>
        <v>6408</v>
      </c>
      <c r="K8" s="67">
        <f t="shared" si="0"/>
        <v>4313</v>
      </c>
      <c r="L8" s="69">
        <f t="shared" si="0"/>
        <v>26394</v>
      </c>
    </row>
    <row r="9" spans="1:12" ht="12.75" customHeight="1">
      <c r="A9" s="31">
        <v>2</v>
      </c>
      <c r="B9" s="32" t="s">
        <v>3</v>
      </c>
      <c r="C9" s="4">
        <v>3239</v>
      </c>
      <c r="D9" s="4">
        <v>1433</v>
      </c>
      <c r="E9" s="4">
        <v>2748</v>
      </c>
      <c r="F9" s="4"/>
      <c r="G9" s="47">
        <v>623</v>
      </c>
      <c r="H9" s="47">
        <v>1047</v>
      </c>
      <c r="I9" s="47">
        <v>265</v>
      </c>
      <c r="J9" s="4">
        <v>1340</v>
      </c>
      <c r="K9" s="4">
        <v>1900</v>
      </c>
      <c r="L9" s="48">
        <v>400</v>
      </c>
    </row>
    <row r="10" spans="1:12" ht="12.75" customHeight="1">
      <c r="A10" s="27">
        <v>3</v>
      </c>
      <c r="B10" s="25" t="s">
        <v>4</v>
      </c>
      <c r="C10" s="5">
        <v>1314</v>
      </c>
      <c r="D10" s="5"/>
      <c r="E10" s="5">
        <v>1900</v>
      </c>
      <c r="F10" s="5"/>
      <c r="G10" s="22"/>
      <c r="H10" s="22">
        <v>1031</v>
      </c>
      <c r="I10" s="22"/>
      <c r="J10" s="5"/>
      <c r="K10" s="5">
        <v>1400</v>
      </c>
      <c r="L10" s="42"/>
    </row>
    <row r="11" spans="1:12" ht="12.75" customHeight="1">
      <c r="A11" s="27">
        <v>4</v>
      </c>
      <c r="B11" s="25" t="s">
        <v>5</v>
      </c>
      <c r="C11" s="5">
        <v>1857</v>
      </c>
      <c r="D11" s="5">
        <v>1474</v>
      </c>
      <c r="E11" s="5">
        <v>250</v>
      </c>
      <c r="F11" s="5"/>
      <c r="G11" s="22">
        <v>623</v>
      </c>
      <c r="H11" s="22">
        <v>423</v>
      </c>
      <c r="I11" s="22"/>
      <c r="J11" s="5">
        <v>1474</v>
      </c>
      <c r="K11" s="5">
        <v>486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1667</v>
      </c>
      <c r="D13" s="5">
        <v>880</v>
      </c>
      <c r="E13" s="5">
        <v>600</v>
      </c>
      <c r="F13" s="5"/>
      <c r="G13" s="22">
        <v>403</v>
      </c>
      <c r="H13" s="22"/>
      <c r="I13" s="22"/>
      <c r="J13" s="5">
        <v>980</v>
      </c>
      <c r="K13" s="5">
        <v>275</v>
      </c>
      <c r="L13" s="42"/>
    </row>
    <row r="14" spans="1:12" ht="12.75" customHeight="1">
      <c r="A14" s="27">
        <v>7</v>
      </c>
      <c r="B14" s="25" t="s">
        <v>8</v>
      </c>
      <c r="C14" s="5">
        <v>55</v>
      </c>
      <c r="D14" s="5"/>
      <c r="E14" s="5">
        <v>20</v>
      </c>
      <c r="F14" s="5">
        <v>50</v>
      </c>
      <c r="G14" s="22"/>
      <c r="H14" s="22"/>
      <c r="I14" s="22">
        <v>24</v>
      </c>
      <c r="J14" s="5"/>
      <c r="K14" s="5"/>
      <c r="L14" s="42">
        <v>40</v>
      </c>
    </row>
    <row r="15" spans="1:12" ht="12.75" customHeight="1">
      <c r="A15" s="27">
        <v>8</v>
      </c>
      <c r="B15" s="25" t="s">
        <v>9</v>
      </c>
      <c r="C15" s="5">
        <v>1689</v>
      </c>
      <c r="D15" s="5">
        <v>928</v>
      </c>
      <c r="E15" s="5">
        <v>675</v>
      </c>
      <c r="F15" s="5">
        <v>166</v>
      </c>
      <c r="G15" s="22">
        <v>853</v>
      </c>
      <c r="H15" s="22">
        <v>3</v>
      </c>
      <c r="I15" s="22"/>
      <c r="J15" s="5">
        <v>925</v>
      </c>
      <c r="K15" s="5">
        <v>200</v>
      </c>
      <c r="L15" s="42">
        <v>280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17773</v>
      </c>
      <c r="D16" s="21">
        <f t="shared" si="1"/>
        <v>0</v>
      </c>
      <c r="E16" s="21">
        <f t="shared" si="1"/>
        <v>700</v>
      </c>
      <c r="F16" s="21">
        <f t="shared" si="1"/>
        <v>16474</v>
      </c>
      <c r="G16" s="21">
        <f t="shared" si="1"/>
        <v>0</v>
      </c>
      <c r="H16" s="21">
        <f t="shared" si="1"/>
        <v>244</v>
      </c>
      <c r="I16" s="21">
        <f t="shared" si="1"/>
        <v>8121</v>
      </c>
      <c r="J16" s="21">
        <f t="shared" si="1"/>
        <v>0</v>
      </c>
      <c r="K16" s="21">
        <f t="shared" si="1"/>
        <v>640</v>
      </c>
      <c r="L16" s="23">
        <f t="shared" si="1"/>
        <v>18685</v>
      </c>
    </row>
    <row r="17" spans="1:12" ht="12.75" customHeight="1">
      <c r="A17" s="27">
        <v>10</v>
      </c>
      <c r="B17" s="25" t="s">
        <v>11</v>
      </c>
      <c r="C17" s="5">
        <v>17733</v>
      </c>
      <c r="D17" s="5"/>
      <c r="E17" s="5">
        <v>350</v>
      </c>
      <c r="F17" s="5">
        <v>16434</v>
      </c>
      <c r="G17" s="22"/>
      <c r="H17" s="22">
        <v>27</v>
      </c>
      <c r="I17" s="22">
        <v>8102</v>
      </c>
      <c r="J17" s="22"/>
      <c r="K17" s="22">
        <v>290</v>
      </c>
      <c r="L17" s="43">
        <v>18635</v>
      </c>
    </row>
    <row r="18" spans="1:12" ht="12.75" customHeight="1">
      <c r="A18" s="27">
        <v>11</v>
      </c>
      <c r="B18" s="25" t="s">
        <v>12</v>
      </c>
      <c r="C18" s="5">
        <v>40</v>
      </c>
      <c r="D18" s="5"/>
      <c r="E18" s="5">
        <v>350</v>
      </c>
      <c r="F18" s="5">
        <v>40</v>
      </c>
      <c r="G18" s="22"/>
      <c r="H18" s="22">
        <v>217</v>
      </c>
      <c r="I18" s="22">
        <v>19</v>
      </c>
      <c r="J18" s="22"/>
      <c r="K18" s="22">
        <v>350</v>
      </c>
      <c r="L18" s="42">
        <v>50</v>
      </c>
    </row>
    <row r="19" spans="1:12" ht="12.75" customHeight="1">
      <c r="A19" s="27">
        <v>12</v>
      </c>
      <c r="B19" s="25" t="s">
        <v>13</v>
      </c>
      <c r="C19" s="5">
        <v>6038</v>
      </c>
      <c r="D19" s="5"/>
      <c r="E19" s="5">
        <v>130</v>
      </c>
      <c r="F19" s="5">
        <v>5766</v>
      </c>
      <c r="G19" s="22"/>
      <c r="H19" s="22">
        <v>14</v>
      </c>
      <c r="I19" s="22">
        <v>2839</v>
      </c>
      <c r="J19" s="5"/>
      <c r="K19" s="5">
        <v>101</v>
      </c>
      <c r="L19" s="43">
        <v>6522</v>
      </c>
    </row>
    <row r="20" spans="1:12" ht="12.75" customHeight="1">
      <c r="A20" s="27">
        <v>13</v>
      </c>
      <c r="B20" s="25" t="s">
        <v>14</v>
      </c>
      <c r="C20" s="5">
        <v>75</v>
      </c>
      <c r="D20" s="5"/>
      <c r="E20" s="5"/>
      <c r="F20" s="5">
        <v>80</v>
      </c>
      <c r="G20" s="22"/>
      <c r="H20" s="22">
        <v>0</v>
      </c>
      <c r="I20" s="22">
        <v>39</v>
      </c>
      <c r="J20" s="5"/>
      <c r="K20" s="5"/>
      <c r="L20" s="7">
        <v>72</v>
      </c>
    </row>
    <row r="21" spans="1:12" ht="12.75" customHeight="1">
      <c r="A21" s="27">
        <v>14</v>
      </c>
      <c r="B21" s="25" t="s">
        <v>15</v>
      </c>
      <c r="C21" s="5">
        <v>350</v>
      </c>
      <c r="D21" s="5"/>
      <c r="E21" s="5">
        <v>10</v>
      </c>
      <c r="F21" s="5">
        <v>328</v>
      </c>
      <c r="G21" s="22"/>
      <c r="H21" s="22">
        <v>4</v>
      </c>
      <c r="I21" s="22">
        <v>162</v>
      </c>
      <c r="J21" s="5"/>
      <c r="K21" s="5">
        <v>6</v>
      </c>
      <c r="L21" s="7">
        <v>350</v>
      </c>
    </row>
    <row r="22" spans="1:12" ht="12.75" customHeight="1">
      <c r="A22" s="27">
        <v>15</v>
      </c>
      <c r="B22" s="25" t="s">
        <v>16</v>
      </c>
      <c r="C22" s="5">
        <v>57</v>
      </c>
      <c r="D22" s="5">
        <v>13</v>
      </c>
      <c r="E22" s="5">
        <v>60</v>
      </c>
      <c r="F22" s="5">
        <v>50</v>
      </c>
      <c r="G22" s="22"/>
      <c r="H22" s="22"/>
      <c r="I22" s="22">
        <v>7</v>
      </c>
      <c r="J22" s="5">
        <v>30</v>
      </c>
      <c r="K22" s="5"/>
      <c r="L22" s="7">
        <v>45</v>
      </c>
    </row>
    <row r="23" spans="1:12" ht="12.75" customHeight="1">
      <c r="A23" s="27">
        <v>16</v>
      </c>
      <c r="B23" s="25" t="s">
        <v>17</v>
      </c>
      <c r="C23" s="5">
        <v>35</v>
      </c>
      <c r="D23" s="5">
        <v>20</v>
      </c>
      <c r="E23" s="5">
        <v>2</v>
      </c>
      <c r="F23" s="5"/>
      <c r="G23" s="22">
        <v>19</v>
      </c>
      <c r="H23" s="22"/>
      <c r="I23" s="22"/>
      <c r="J23" s="5">
        <v>20</v>
      </c>
      <c r="K23" s="5">
        <v>15</v>
      </c>
      <c r="L23" s="7"/>
    </row>
    <row r="24" spans="1:12" ht="12.75" customHeight="1">
      <c r="A24" s="27">
        <v>17</v>
      </c>
      <c r="B24" s="25" t="s">
        <v>18</v>
      </c>
      <c r="C24" s="5">
        <v>403</v>
      </c>
      <c r="D24" s="5">
        <v>622</v>
      </c>
      <c r="E24" s="5">
        <v>288</v>
      </c>
      <c r="F24" s="5"/>
      <c r="G24" s="22">
        <v>299</v>
      </c>
      <c r="H24" s="22">
        <v>1</v>
      </c>
      <c r="I24" s="22"/>
      <c r="J24" s="5">
        <v>622</v>
      </c>
      <c r="K24" s="5">
        <v>190</v>
      </c>
      <c r="L24" s="7"/>
    </row>
    <row r="25" spans="1:12" ht="12.75" customHeight="1">
      <c r="A25" s="27">
        <v>18</v>
      </c>
      <c r="B25" s="25" t="s">
        <v>19</v>
      </c>
      <c r="C25" s="5">
        <v>949</v>
      </c>
      <c r="D25" s="5">
        <v>848</v>
      </c>
      <c r="E25" s="5"/>
      <c r="F25" s="5"/>
      <c r="G25" s="22">
        <v>507</v>
      </c>
      <c r="H25" s="22"/>
      <c r="I25" s="22"/>
      <c r="J25" s="5">
        <v>983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130</v>
      </c>
      <c r="D26" s="5">
        <v>48</v>
      </c>
      <c r="E26" s="5">
        <v>8</v>
      </c>
      <c r="F26" s="5"/>
      <c r="G26" s="22"/>
      <c r="H26" s="22">
        <v>214</v>
      </c>
      <c r="I26" s="22"/>
      <c r="J26" s="5">
        <v>34</v>
      </c>
      <c r="K26" s="5">
        <v>500</v>
      </c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34317</v>
      </c>
      <c r="D28" s="24">
        <f t="shared" si="2"/>
        <v>6266</v>
      </c>
      <c r="E28" s="24">
        <f t="shared" si="2"/>
        <v>5491</v>
      </c>
      <c r="F28" s="24">
        <f t="shared" si="2"/>
        <v>22914</v>
      </c>
      <c r="G28" s="24">
        <f t="shared" si="2"/>
        <v>3133</v>
      </c>
      <c r="H28" s="24">
        <f t="shared" si="2"/>
        <v>2144</v>
      </c>
      <c r="I28" s="24">
        <f t="shared" si="2"/>
        <v>11457</v>
      </c>
      <c r="J28" s="24">
        <f t="shared" si="2"/>
        <v>6408</v>
      </c>
      <c r="K28" s="24">
        <f t="shared" si="2"/>
        <v>4313</v>
      </c>
      <c r="L28" s="46">
        <f t="shared" si="2"/>
        <v>26394</v>
      </c>
    </row>
    <row r="29" spans="1:12" ht="12.75" customHeight="1">
      <c r="A29" s="31">
        <v>22</v>
      </c>
      <c r="B29" s="32" t="s">
        <v>23</v>
      </c>
      <c r="C29" s="4">
        <v>435</v>
      </c>
      <c r="D29" s="4"/>
      <c r="E29" s="4">
        <v>500</v>
      </c>
      <c r="F29" s="4"/>
      <c r="G29" s="47"/>
      <c r="H29" s="47">
        <v>238</v>
      </c>
      <c r="I29" s="47"/>
      <c r="J29" s="4"/>
      <c r="K29" s="4">
        <v>500</v>
      </c>
      <c r="L29" s="48"/>
    </row>
    <row r="30" spans="1:12" ht="12.75" customHeight="1">
      <c r="A30" s="27">
        <v>23</v>
      </c>
      <c r="B30" s="25" t="s">
        <v>24</v>
      </c>
      <c r="C30" s="5">
        <v>2625</v>
      </c>
      <c r="D30" s="5"/>
      <c r="E30" s="5">
        <v>3500</v>
      </c>
      <c r="F30" s="5"/>
      <c r="G30" s="22"/>
      <c r="H30" s="22">
        <v>1561</v>
      </c>
      <c r="I30" s="22"/>
      <c r="J30" s="5"/>
      <c r="K30" s="5">
        <v>2700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>
        <v>0</v>
      </c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67</v>
      </c>
      <c r="D32" s="5"/>
      <c r="E32" s="5">
        <v>20</v>
      </c>
      <c r="F32" s="5"/>
      <c r="G32" s="22"/>
      <c r="H32" s="22">
        <v>50</v>
      </c>
      <c r="I32" s="22"/>
      <c r="J32" s="5"/>
      <c r="K32" s="5">
        <v>70</v>
      </c>
      <c r="L32" s="42"/>
    </row>
    <row r="33" spans="1:12" ht="12.75" customHeight="1">
      <c r="A33" s="27">
        <v>26</v>
      </c>
      <c r="B33" s="25" t="s">
        <v>27</v>
      </c>
      <c r="C33" s="5">
        <v>217</v>
      </c>
      <c r="D33" s="5"/>
      <c r="E33" s="5">
        <v>700</v>
      </c>
      <c r="F33" s="5"/>
      <c r="G33" s="22"/>
      <c r="H33" s="22">
        <v>10</v>
      </c>
      <c r="I33" s="22"/>
      <c r="J33" s="5"/>
      <c r="K33" s="5">
        <v>200</v>
      </c>
      <c r="L33" s="42"/>
    </row>
    <row r="34" spans="1:12" ht="12.75" customHeight="1">
      <c r="A34" s="27">
        <v>27</v>
      </c>
      <c r="B34" s="25" t="s">
        <v>28</v>
      </c>
      <c r="C34" s="5">
        <v>188</v>
      </c>
      <c r="D34" s="5"/>
      <c r="E34" s="5">
        <v>40</v>
      </c>
      <c r="F34" s="5"/>
      <c r="G34" s="22"/>
      <c r="H34" s="22">
        <v>69</v>
      </c>
      <c r="I34" s="22"/>
      <c r="J34" s="5"/>
      <c r="K34" s="5">
        <v>200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>
        <v>27</v>
      </c>
      <c r="D36" s="5"/>
      <c r="E36" s="5">
        <v>20</v>
      </c>
      <c r="F36" s="5"/>
      <c r="G36" s="22"/>
      <c r="H36" s="22">
        <v>20</v>
      </c>
      <c r="I36" s="22"/>
      <c r="J36" s="5"/>
      <c r="K36" s="5">
        <v>30</v>
      </c>
      <c r="L36" s="42"/>
    </row>
    <row r="37" spans="1:12" ht="12.75" customHeight="1" thickBot="1">
      <c r="A37" s="35">
        <v>30</v>
      </c>
      <c r="B37" s="36" t="s">
        <v>31</v>
      </c>
      <c r="C37" s="6">
        <v>346</v>
      </c>
      <c r="D37" s="6"/>
      <c r="E37" s="6">
        <v>711</v>
      </c>
      <c r="F37" s="6"/>
      <c r="G37" s="44"/>
      <c r="H37" s="44">
        <v>2</v>
      </c>
      <c r="I37" s="44"/>
      <c r="J37" s="6"/>
      <c r="K37" s="6">
        <v>613</v>
      </c>
      <c r="L37" s="49"/>
    </row>
    <row r="38" spans="1:12" ht="12.75" customHeight="1" thickBot="1">
      <c r="A38" s="34">
        <v>31</v>
      </c>
      <c r="B38" s="38" t="s">
        <v>32</v>
      </c>
      <c r="C38" s="8">
        <v>30412</v>
      </c>
      <c r="D38" s="8">
        <v>6266</v>
      </c>
      <c r="E38" s="8"/>
      <c r="F38" s="8">
        <v>22914</v>
      </c>
      <c r="G38" s="50">
        <v>3133</v>
      </c>
      <c r="H38" s="50">
        <v>194</v>
      </c>
      <c r="I38" s="50">
        <v>11457</v>
      </c>
      <c r="J38" s="8">
        <v>6408</v>
      </c>
      <c r="K38" s="8"/>
      <c r="L38" s="51">
        <v>26394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-194</v>
      </c>
      <c r="H39" s="24">
        <f t="shared" si="3"/>
        <v>194</v>
      </c>
      <c r="I39" s="24">
        <f t="shared" si="3"/>
        <v>0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3131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>
        <v>1000</v>
      </c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69.5</v>
      </c>
      <c r="D45" s="9"/>
      <c r="E45" s="9"/>
      <c r="F45" s="9">
        <v>69.6</v>
      </c>
      <c r="G45" s="9"/>
      <c r="H45" s="9"/>
      <c r="I45" s="9">
        <v>68.9</v>
      </c>
      <c r="J45" s="52"/>
      <c r="K45" s="52"/>
      <c r="L45" s="53">
        <v>69.6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21262.589928057554</v>
      </c>
      <c r="D46" s="10"/>
      <c r="E46" s="10"/>
      <c r="F46" s="54">
        <f>(((F17*1000)/F45)/12)</f>
        <v>19676.724137931036</v>
      </c>
      <c r="G46" s="10"/>
      <c r="H46" s="10"/>
      <c r="I46" s="54">
        <f>(((I17*1000)/I45)/6)</f>
        <v>19598.451862602804</v>
      </c>
      <c r="J46" s="55"/>
      <c r="K46" s="55"/>
      <c r="L46" s="56">
        <f>(((L17*1000)/L45)/12)</f>
        <v>22312.02107279694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65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18336</v>
      </c>
      <c r="D8" s="67">
        <f t="shared" si="0"/>
        <v>1924</v>
      </c>
      <c r="E8" s="67">
        <f t="shared" si="0"/>
        <v>391</v>
      </c>
      <c r="F8" s="68">
        <f t="shared" si="0"/>
        <v>16103</v>
      </c>
      <c r="G8" s="67">
        <f t="shared" si="0"/>
        <v>738</v>
      </c>
      <c r="H8" s="67">
        <f t="shared" si="0"/>
        <v>302</v>
      </c>
      <c r="I8" s="67">
        <f t="shared" si="0"/>
        <v>7860</v>
      </c>
      <c r="J8" s="67">
        <f t="shared" si="0"/>
        <v>2117</v>
      </c>
      <c r="K8" s="67">
        <f t="shared" si="0"/>
        <v>79</v>
      </c>
      <c r="L8" s="69">
        <f t="shared" si="0"/>
        <v>17051</v>
      </c>
    </row>
    <row r="9" spans="1:12" ht="12.75" customHeight="1">
      <c r="A9" s="31">
        <v>2</v>
      </c>
      <c r="B9" s="32" t="s">
        <v>3</v>
      </c>
      <c r="C9" s="4">
        <v>708</v>
      </c>
      <c r="D9" s="4">
        <v>359</v>
      </c>
      <c r="E9" s="4">
        <v>94</v>
      </c>
      <c r="F9" s="4">
        <v>79</v>
      </c>
      <c r="G9" s="47">
        <v>154</v>
      </c>
      <c r="H9" s="47">
        <v>3</v>
      </c>
      <c r="I9" s="47">
        <v>48</v>
      </c>
      <c r="J9" s="4">
        <v>506</v>
      </c>
      <c r="K9" s="4">
        <v>40</v>
      </c>
      <c r="L9" s="48">
        <v>240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527</v>
      </c>
      <c r="D11" s="5">
        <v>510</v>
      </c>
      <c r="E11" s="5"/>
      <c r="F11" s="5"/>
      <c r="G11" s="22">
        <v>190</v>
      </c>
      <c r="H11" s="22">
        <v>10</v>
      </c>
      <c r="I11" s="22"/>
      <c r="J11" s="5">
        <v>510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268</v>
      </c>
      <c r="D13" s="5">
        <v>380</v>
      </c>
      <c r="E13" s="5">
        <v>29</v>
      </c>
      <c r="F13" s="5"/>
      <c r="G13" s="22">
        <v>58</v>
      </c>
      <c r="H13" s="22"/>
      <c r="I13" s="22"/>
      <c r="J13" s="5">
        <v>343</v>
      </c>
      <c r="K13" s="5">
        <v>39</v>
      </c>
      <c r="L13" s="42"/>
    </row>
    <row r="14" spans="1:12" ht="12.75" customHeight="1">
      <c r="A14" s="27">
        <v>7</v>
      </c>
      <c r="B14" s="25" t="s">
        <v>8</v>
      </c>
      <c r="C14" s="5">
        <v>138</v>
      </c>
      <c r="D14" s="5"/>
      <c r="E14" s="5">
        <v>3</v>
      </c>
      <c r="F14" s="5">
        <v>119</v>
      </c>
      <c r="G14" s="22"/>
      <c r="H14" s="22">
        <v>3</v>
      </c>
      <c r="I14" s="22">
        <v>67</v>
      </c>
      <c r="J14" s="5"/>
      <c r="K14" s="5"/>
      <c r="L14" s="42">
        <v>120</v>
      </c>
    </row>
    <row r="15" spans="1:12" ht="12.75" customHeight="1">
      <c r="A15" s="27">
        <v>8</v>
      </c>
      <c r="B15" s="25" t="s">
        <v>9</v>
      </c>
      <c r="C15" s="5">
        <v>676</v>
      </c>
      <c r="D15" s="5">
        <v>550</v>
      </c>
      <c r="E15" s="5">
        <v>241</v>
      </c>
      <c r="F15" s="5">
        <v>50</v>
      </c>
      <c r="G15" s="22">
        <v>219</v>
      </c>
      <c r="H15" s="22">
        <v>227</v>
      </c>
      <c r="I15" s="22">
        <v>29</v>
      </c>
      <c r="J15" s="5">
        <v>550</v>
      </c>
      <c r="K15" s="5"/>
      <c r="L15" s="42">
        <v>50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11501</v>
      </c>
      <c r="D16" s="21">
        <f t="shared" si="1"/>
        <v>0</v>
      </c>
      <c r="E16" s="21">
        <f t="shared" si="1"/>
        <v>24</v>
      </c>
      <c r="F16" s="21">
        <f t="shared" si="1"/>
        <v>11541</v>
      </c>
      <c r="G16" s="21">
        <f t="shared" si="1"/>
        <v>0</v>
      </c>
      <c r="H16" s="21">
        <f t="shared" si="1"/>
        <v>41</v>
      </c>
      <c r="I16" s="21">
        <f t="shared" si="1"/>
        <v>5627</v>
      </c>
      <c r="J16" s="21">
        <f t="shared" si="1"/>
        <v>0</v>
      </c>
      <c r="K16" s="21">
        <f t="shared" si="1"/>
        <v>0</v>
      </c>
      <c r="L16" s="23">
        <f t="shared" si="1"/>
        <v>12116</v>
      </c>
    </row>
    <row r="17" spans="1:12" ht="12.75" customHeight="1">
      <c r="A17" s="27">
        <v>10</v>
      </c>
      <c r="B17" s="25" t="s">
        <v>11</v>
      </c>
      <c r="C17" s="5">
        <v>11186</v>
      </c>
      <c r="D17" s="5"/>
      <c r="E17" s="5"/>
      <c r="F17" s="5">
        <v>11311</v>
      </c>
      <c r="G17" s="22"/>
      <c r="H17" s="22"/>
      <c r="I17" s="22">
        <v>5518</v>
      </c>
      <c r="J17" s="22"/>
      <c r="K17" s="22"/>
      <c r="L17" s="43">
        <v>11886</v>
      </c>
    </row>
    <row r="18" spans="1:12" ht="12.75" customHeight="1">
      <c r="A18" s="27">
        <v>11</v>
      </c>
      <c r="B18" s="25" t="s">
        <v>12</v>
      </c>
      <c r="C18" s="5">
        <v>315</v>
      </c>
      <c r="D18" s="5"/>
      <c r="E18" s="5">
        <v>24</v>
      </c>
      <c r="F18" s="5">
        <v>230</v>
      </c>
      <c r="G18" s="22"/>
      <c r="H18" s="22">
        <v>41</v>
      </c>
      <c r="I18" s="22">
        <v>109</v>
      </c>
      <c r="J18" s="22"/>
      <c r="K18" s="22"/>
      <c r="L18" s="42">
        <v>230</v>
      </c>
    </row>
    <row r="19" spans="1:12" ht="12.75" customHeight="1">
      <c r="A19" s="27">
        <v>12</v>
      </c>
      <c r="B19" s="25" t="s">
        <v>13</v>
      </c>
      <c r="C19" s="5">
        <v>4006</v>
      </c>
      <c r="D19" s="5"/>
      <c r="E19" s="5"/>
      <c r="F19" s="5">
        <v>4039</v>
      </c>
      <c r="G19" s="22"/>
      <c r="H19" s="22">
        <v>6</v>
      </c>
      <c r="I19" s="22">
        <v>1966</v>
      </c>
      <c r="J19" s="5"/>
      <c r="K19" s="5"/>
      <c r="L19" s="43">
        <v>4244</v>
      </c>
    </row>
    <row r="20" spans="1:12" ht="12.75" customHeight="1">
      <c r="A20" s="27">
        <v>13</v>
      </c>
      <c r="B20" s="25" t="s">
        <v>14</v>
      </c>
      <c r="C20" s="5">
        <v>48</v>
      </c>
      <c r="D20" s="5"/>
      <c r="E20" s="5"/>
      <c r="F20" s="5">
        <v>49</v>
      </c>
      <c r="G20" s="22"/>
      <c r="H20" s="22">
        <v>12</v>
      </c>
      <c r="I20" s="22">
        <v>13</v>
      </c>
      <c r="J20" s="5"/>
      <c r="K20" s="5"/>
      <c r="L20" s="7">
        <v>51</v>
      </c>
    </row>
    <row r="21" spans="1:12" ht="12.75" customHeight="1">
      <c r="A21" s="27">
        <v>14</v>
      </c>
      <c r="B21" s="25" t="s">
        <v>15</v>
      </c>
      <c r="C21" s="5">
        <v>224</v>
      </c>
      <c r="D21" s="5"/>
      <c r="E21" s="5"/>
      <c r="F21" s="5">
        <v>226</v>
      </c>
      <c r="G21" s="22"/>
      <c r="H21" s="22"/>
      <c r="I21" s="22">
        <v>110</v>
      </c>
      <c r="J21" s="5"/>
      <c r="K21" s="5"/>
      <c r="L21" s="7">
        <v>230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25</v>
      </c>
      <c r="D24" s="5">
        <v>23</v>
      </c>
      <c r="E24" s="5"/>
      <c r="F24" s="5"/>
      <c r="G24" s="22">
        <v>11</v>
      </c>
      <c r="H24" s="22"/>
      <c r="I24" s="22"/>
      <c r="J24" s="5">
        <v>23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215</v>
      </c>
      <c r="D25" s="5">
        <v>102</v>
      </c>
      <c r="E25" s="5"/>
      <c r="F25" s="5"/>
      <c r="G25" s="22">
        <v>106</v>
      </c>
      <c r="H25" s="22"/>
      <c r="I25" s="22"/>
      <c r="J25" s="5">
        <v>185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18376</v>
      </c>
      <c r="D28" s="24">
        <f t="shared" si="2"/>
        <v>1924</v>
      </c>
      <c r="E28" s="24">
        <f t="shared" si="2"/>
        <v>391</v>
      </c>
      <c r="F28" s="24">
        <f t="shared" si="2"/>
        <v>16103</v>
      </c>
      <c r="G28" s="24">
        <f t="shared" si="2"/>
        <v>962</v>
      </c>
      <c r="H28" s="24">
        <f t="shared" si="2"/>
        <v>303</v>
      </c>
      <c r="I28" s="24">
        <f t="shared" si="2"/>
        <v>8052</v>
      </c>
      <c r="J28" s="24">
        <f t="shared" si="2"/>
        <v>2117</v>
      </c>
      <c r="K28" s="24">
        <f t="shared" si="2"/>
        <v>79</v>
      </c>
      <c r="L28" s="46">
        <f t="shared" si="2"/>
        <v>17051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14</v>
      </c>
      <c r="D32" s="5"/>
      <c r="E32" s="5">
        <v>14</v>
      </c>
      <c r="F32" s="5"/>
      <c r="G32" s="22"/>
      <c r="H32" s="22">
        <v>7</v>
      </c>
      <c r="I32" s="22"/>
      <c r="J32" s="5"/>
      <c r="K32" s="5">
        <v>14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82</v>
      </c>
      <c r="D34" s="5"/>
      <c r="E34" s="5">
        <v>65</v>
      </c>
      <c r="F34" s="5"/>
      <c r="G34" s="22"/>
      <c r="H34" s="22">
        <v>40</v>
      </c>
      <c r="I34" s="22"/>
      <c r="J34" s="5"/>
      <c r="K34" s="5">
        <v>65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>
        <v>1</v>
      </c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18279</v>
      </c>
      <c r="D38" s="8">
        <v>1924</v>
      </c>
      <c r="E38" s="8">
        <v>312</v>
      </c>
      <c r="F38" s="8">
        <v>16103</v>
      </c>
      <c r="G38" s="50">
        <v>962</v>
      </c>
      <c r="H38" s="50">
        <v>256</v>
      </c>
      <c r="I38" s="50">
        <v>8052</v>
      </c>
      <c r="J38" s="8">
        <v>2117</v>
      </c>
      <c r="K38" s="8"/>
      <c r="L38" s="51">
        <v>17051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40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224</v>
      </c>
      <c r="H39" s="24">
        <f t="shared" si="3"/>
        <v>1</v>
      </c>
      <c r="I39" s="24">
        <f t="shared" si="3"/>
        <v>192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>
        <v>1590</v>
      </c>
      <c r="F41" s="5"/>
      <c r="G41" s="5"/>
      <c r="H41" s="5">
        <v>600</v>
      </c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887</v>
      </c>
      <c r="D42" s="5"/>
      <c r="E42" s="5">
        <v>2036</v>
      </c>
      <c r="F42" s="5"/>
      <c r="G42" s="5"/>
      <c r="H42" s="5">
        <v>444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>
        <v>100</v>
      </c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38.991</v>
      </c>
      <c r="D45" s="9"/>
      <c r="E45" s="9"/>
      <c r="F45" s="9">
        <v>39.4</v>
      </c>
      <c r="G45" s="9"/>
      <c r="H45" s="9"/>
      <c r="I45" s="9">
        <v>38.798</v>
      </c>
      <c r="J45" s="52"/>
      <c r="K45" s="52"/>
      <c r="L45" s="53">
        <v>39.4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23907.226453968007</v>
      </c>
      <c r="D46" s="10"/>
      <c r="E46" s="10"/>
      <c r="F46" s="54">
        <f>(((F17*1000)/F45)/12)</f>
        <v>23923.434856175973</v>
      </c>
      <c r="G46" s="10"/>
      <c r="H46" s="10"/>
      <c r="I46" s="54">
        <f>(((I17*1000)/I45)/6)</f>
        <v>23703.970995068474</v>
      </c>
      <c r="J46" s="55"/>
      <c r="K46" s="55"/>
      <c r="L46" s="56">
        <f>(((L17*1000)/L45)/12)</f>
        <v>25139.593908629442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75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22867</v>
      </c>
      <c r="D8" s="67">
        <f t="shared" si="0"/>
        <v>5146</v>
      </c>
      <c r="E8" s="67">
        <f t="shared" si="0"/>
        <v>7170</v>
      </c>
      <c r="F8" s="68">
        <f t="shared" si="0"/>
        <v>15750</v>
      </c>
      <c r="G8" s="67">
        <f t="shared" si="0"/>
        <v>2363</v>
      </c>
      <c r="H8" s="67">
        <f t="shared" si="0"/>
        <v>1485</v>
      </c>
      <c r="I8" s="67">
        <f t="shared" si="0"/>
        <v>7725</v>
      </c>
      <c r="J8" s="67">
        <f t="shared" si="0"/>
        <v>4868</v>
      </c>
      <c r="K8" s="67">
        <f t="shared" si="0"/>
        <v>2275</v>
      </c>
      <c r="L8" s="69">
        <f t="shared" si="0"/>
        <v>16704</v>
      </c>
    </row>
    <row r="9" spans="1:12" ht="12.75" customHeight="1">
      <c r="A9" s="31">
        <v>2</v>
      </c>
      <c r="B9" s="32" t="s">
        <v>3</v>
      </c>
      <c r="C9" s="4">
        <v>4050</v>
      </c>
      <c r="D9" s="4">
        <v>1866</v>
      </c>
      <c r="E9" s="4">
        <v>1820</v>
      </c>
      <c r="F9" s="4">
        <v>200</v>
      </c>
      <c r="G9" s="47">
        <v>788</v>
      </c>
      <c r="H9" s="47">
        <v>1256</v>
      </c>
      <c r="I9" s="47"/>
      <c r="J9" s="4">
        <v>1750</v>
      </c>
      <c r="K9" s="4">
        <v>1650</v>
      </c>
      <c r="L9" s="48">
        <v>150</v>
      </c>
    </row>
    <row r="10" spans="1:12" ht="12.75" customHeight="1">
      <c r="A10" s="27">
        <v>3</v>
      </c>
      <c r="B10" s="25" t="s">
        <v>4</v>
      </c>
      <c r="C10" s="5">
        <v>1358</v>
      </c>
      <c r="D10" s="5"/>
      <c r="E10" s="5">
        <v>1400</v>
      </c>
      <c r="F10" s="5"/>
      <c r="G10" s="22"/>
      <c r="H10" s="22">
        <v>830</v>
      </c>
      <c r="I10" s="22"/>
      <c r="J10" s="5"/>
      <c r="K10" s="5">
        <v>1400</v>
      </c>
      <c r="L10" s="42"/>
    </row>
    <row r="11" spans="1:12" ht="12.75" customHeight="1">
      <c r="A11" s="27">
        <v>4</v>
      </c>
      <c r="B11" s="25" t="s">
        <v>5</v>
      </c>
      <c r="C11" s="5">
        <v>1378</v>
      </c>
      <c r="D11" s="5">
        <v>1036</v>
      </c>
      <c r="E11" s="5"/>
      <c r="F11" s="5"/>
      <c r="G11" s="22">
        <v>553</v>
      </c>
      <c r="H11" s="22"/>
      <c r="I11" s="22"/>
      <c r="J11" s="5">
        <v>1106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622</v>
      </c>
      <c r="D13" s="5">
        <v>540</v>
      </c>
      <c r="E13" s="5">
        <v>4700</v>
      </c>
      <c r="F13" s="5"/>
      <c r="G13" s="22">
        <v>120</v>
      </c>
      <c r="H13" s="22"/>
      <c r="I13" s="22"/>
      <c r="J13" s="5">
        <v>460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10</v>
      </c>
      <c r="D14" s="5"/>
      <c r="E14" s="5"/>
      <c r="F14" s="5">
        <v>20</v>
      </c>
      <c r="G14" s="22"/>
      <c r="H14" s="22"/>
      <c r="I14" s="22">
        <v>1</v>
      </c>
      <c r="J14" s="5"/>
      <c r="K14" s="5"/>
      <c r="L14" s="42">
        <v>20</v>
      </c>
    </row>
    <row r="15" spans="1:12" ht="12.75" customHeight="1">
      <c r="A15" s="27">
        <v>8</v>
      </c>
      <c r="B15" s="25" t="s">
        <v>9</v>
      </c>
      <c r="C15" s="5">
        <v>833</v>
      </c>
      <c r="D15" s="5">
        <v>889</v>
      </c>
      <c r="E15" s="5">
        <v>500</v>
      </c>
      <c r="F15" s="5"/>
      <c r="G15" s="22">
        <v>491</v>
      </c>
      <c r="H15" s="22">
        <v>103</v>
      </c>
      <c r="I15" s="22">
        <v>23</v>
      </c>
      <c r="J15" s="5">
        <v>859</v>
      </c>
      <c r="K15" s="5">
        <v>475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10887</v>
      </c>
      <c r="D16" s="21">
        <f t="shared" si="1"/>
        <v>0</v>
      </c>
      <c r="E16" s="21">
        <f t="shared" si="1"/>
        <v>150</v>
      </c>
      <c r="F16" s="21">
        <f t="shared" si="1"/>
        <v>11306</v>
      </c>
      <c r="G16" s="21">
        <f t="shared" si="1"/>
        <v>0</v>
      </c>
      <c r="H16" s="21">
        <f t="shared" si="1"/>
        <v>126</v>
      </c>
      <c r="I16" s="21">
        <f t="shared" si="1"/>
        <v>5600</v>
      </c>
      <c r="J16" s="21">
        <f t="shared" si="1"/>
        <v>0</v>
      </c>
      <c r="K16" s="21">
        <f t="shared" si="1"/>
        <v>150</v>
      </c>
      <c r="L16" s="23">
        <f t="shared" si="1"/>
        <v>12039</v>
      </c>
    </row>
    <row r="17" spans="1:12" ht="12.75" customHeight="1">
      <c r="A17" s="27">
        <v>10</v>
      </c>
      <c r="B17" s="25" t="s">
        <v>11</v>
      </c>
      <c r="C17" s="5">
        <v>10595</v>
      </c>
      <c r="D17" s="5"/>
      <c r="E17" s="5"/>
      <c r="F17" s="5">
        <v>11263</v>
      </c>
      <c r="G17" s="22"/>
      <c r="H17" s="22"/>
      <c r="I17" s="22">
        <v>5589</v>
      </c>
      <c r="J17" s="22"/>
      <c r="K17" s="22"/>
      <c r="L17" s="43">
        <v>11994</v>
      </c>
    </row>
    <row r="18" spans="1:12" ht="12.75" customHeight="1">
      <c r="A18" s="27">
        <v>11</v>
      </c>
      <c r="B18" s="25" t="s">
        <v>12</v>
      </c>
      <c r="C18" s="5">
        <v>292</v>
      </c>
      <c r="D18" s="5"/>
      <c r="E18" s="5">
        <v>150</v>
      </c>
      <c r="F18" s="5">
        <v>43</v>
      </c>
      <c r="G18" s="22"/>
      <c r="H18" s="22">
        <v>126</v>
      </c>
      <c r="I18" s="22">
        <v>11</v>
      </c>
      <c r="J18" s="22"/>
      <c r="K18" s="22">
        <v>150</v>
      </c>
      <c r="L18" s="42">
        <v>45</v>
      </c>
    </row>
    <row r="19" spans="1:12" ht="12.75" customHeight="1">
      <c r="A19" s="27">
        <v>12</v>
      </c>
      <c r="B19" s="25" t="s">
        <v>13</v>
      </c>
      <c r="C19" s="5">
        <v>3731</v>
      </c>
      <c r="D19" s="5"/>
      <c r="E19" s="5"/>
      <c r="F19" s="5">
        <v>3958</v>
      </c>
      <c r="G19" s="22"/>
      <c r="H19" s="22"/>
      <c r="I19" s="22">
        <v>1964</v>
      </c>
      <c r="J19" s="5"/>
      <c r="K19" s="5"/>
      <c r="L19" s="43">
        <v>4215</v>
      </c>
    </row>
    <row r="20" spans="1:12" ht="12.75" customHeight="1">
      <c r="A20" s="27">
        <v>13</v>
      </c>
      <c r="B20" s="25" t="s">
        <v>14</v>
      </c>
      <c r="C20" s="5">
        <v>44</v>
      </c>
      <c r="D20" s="5"/>
      <c r="E20" s="5"/>
      <c r="F20" s="5">
        <v>40</v>
      </c>
      <c r="G20" s="22"/>
      <c r="H20" s="22"/>
      <c r="I20" s="22">
        <v>25</v>
      </c>
      <c r="J20" s="5"/>
      <c r="K20" s="5"/>
      <c r="L20" s="7">
        <v>48</v>
      </c>
    </row>
    <row r="21" spans="1:12" ht="12.75" customHeight="1">
      <c r="A21" s="27">
        <v>14</v>
      </c>
      <c r="B21" s="25" t="s">
        <v>15</v>
      </c>
      <c r="C21" s="5">
        <v>212</v>
      </c>
      <c r="D21" s="5"/>
      <c r="E21" s="5"/>
      <c r="F21" s="5">
        <v>226</v>
      </c>
      <c r="G21" s="22"/>
      <c r="H21" s="22"/>
      <c r="I21" s="22">
        <v>112</v>
      </c>
      <c r="J21" s="5"/>
      <c r="K21" s="5"/>
      <c r="L21" s="7">
        <v>232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>
        <v>8</v>
      </c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29</v>
      </c>
      <c r="D24" s="5">
        <v>27</v>
      </c>
      <c r="E24" s="5"/>
      <c r="F24" s="5"/>
      <c r="G24" s="22">
        <v>10</v>
      </c>
      <c r="H24" s="22"/>
      <c r="I24" s="22"/>
      <c r="J24" s="5">
        <v>29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1063</v>
      </c>
      <c r="D25" s="5">
        <v>788</v>
      </c>
      <c r="E25" s="5"/>
      <c r="F25" s="5"/>
      <c r="G25" s="22">
        <v>401</v>
      </c>
      <c r="H25" s="22"/>
      <c r="I25" s="22"/>
      <c r="J25" s="5">
        <v>664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>
        <v>39</v>
      </c>
      <c r="D27" s="6"/>
      <c r="E27" s="6"/>
      <c r="F27" s="6"/>
      <c r="G27" s="44"/>
      <c r="H27" s="44">
        <v>-29</v>
      </c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23342</v>
      </c>
      <c r="D28" s="24">
        <f t="shared" si="2"/>
        <v>5146</v>
      </c>
      <c r="E28" s="24">
        <f t="shared" si="2"/>
        <v>7170</v>
      </c>
      <c r="F28" s="24">
        <f t="shared" si="2"/>
        <v>15750</v>
      </c>
      <c r="G28" s="24">
        <f t="shared" si="2"/>
        <v>2573</v>
      </c>
      <c r="H28" s="24">
        <f t="shared" si="2"/>
        <v>1456</v>
      </c>
      <c r="I28" s="24">
        <f t="shared" si="2"/>
        <v>7902</v>
      </c>
      <c r="J28" s="24">
        <f t="shared" si="2"/>
        <v>4868</v>
      </c>
      <c r="K28" s="24">
        <f t="shared" si="2"/>
        <v>2275</v>
      </c>
      <c r="L28" s="46">
        <f t="shared" si="2"/>
        <v>16704</v>
      </c>
    </row>
    <row r="29" spans="1:12" ht="12.75" customHeight="1">
      <c r="A29" s="31">
        <v>22</v>
      </c>
      <c r="B29" s="32" t="s">
        <v>23</v>
      </c>
      <c r="C29" s="4">
        <v>260</v>
      </c>
      <c r="D29" s="4"/>
      <c r="E29" s="4">
        <v>400</v>
      </c>
      <c r="F29" s="4"/>
      <c r="G29" s="47"/>
      <c r="H29" s="47">
        <v>179</v>
      </c>
      <c r="I29" s="47"/>
      <c r="J29" s="4"/>
      <c r="K29" s="4">
        <v>400</v>
      </c>
      <c r="L29" s="48"/>
    </row>
    <row r="30" spans="1:12" ht="12.75" customHeight="1">
      <c r="A30" s="27">
        <v>23</v>
      </c>
      <c r="B30" s="25" t="s">
        <v>24</v>
      </c>
      <c r="C30" s="5">
        <v>1834</v>
      </c>
      <c r="D30" s="5"/>
      <c r="E30" s="5">
        <v>1850</v>
      </c>
      <c r="F30" s="5"/>
      <c r="G30" s="22"/>
      <c r="H30" s="22">
        <v>1154</v>
      </c>
      <c r="I30" s="22"/>
      <c r="J30" s="5"/>
      <c r="K30" s="5">
        <v>1850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152</v>
      </c>
      <c r="D32" s="5"/>
      <c r="E32" s="5">
        <v>220</v>
      </c>
      <c r="F32" s="5"/>
      <c r="G32" s="22"/>
      <c r="H32" s="22">
        <v>123</v>
      </c>
      <c r="I32" s="22"/>
      <c r="J32" s="5"/>
      <c r="K32" s="5">
        <v>25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234</v>
      </c>
      <c r="D34" s="5"/>
      <c r="E34" s="5">
        <v>4700</v>
      </c>
      <c r="F34" s="5"/>
      <c r="G34" s="22"/>
      <c r="H34" s="22"/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20862</v>
      </c>
      <c r="D38" s="8">
        <v>5146</v>
      </c>
      <c r="E38" s="8"/>
      <c r="F38" s="8">
        <v>15750</v>
      </c>
      <c r="G38" s="50">
        <v>2573</v>
      </c>
      <c r="H38" s="50"/>
      <c r="I38" s="50">
        <v>7902</v>
      </c>
      <c r="J38" s="8">
        <v>4868</v>
      </c>
      <c r="K38" s="8"/>
      <c r="L38" s="51">
        <v>16704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436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210</v>
      </c>
      <c r="H39" s="24">
        <f t="shared" si="3"/>
        <v>0</v>
      </c>
      <c r="I39" s="24">
        <f t="shared" si="3"/>
        <v>177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>
        <v>4700</v>
      </c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46.06</v>
      </c>
      <c r="D45" s="9"/>
      <c r="E45" s="9"/>
      <c r="F45" s="9">
        <v>44.6</v>
      </c>
      <c r="G45" s="9"/>
      <c r="H45" s="9"/>
      <c r="I45" s="9">
        <v>47.2</v>
      </c>
      <c r="J45" s="52"/>
      <c r="K45" s="52"/>
      <c r="L45" s="53">
        <v>48.5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19168.837747865102</v>
      </c>
      <c r="D46" s="10"/>
      <c r="E46" s="10"/>
      <c r="F46" s="54">
        <f>(((F17*1000)/F45)/12)</f>
        <v>21044.469357249625</v>
      </c>
      <c r="G46" s="10"/>
      <c r="H46" s="10"/>
      <c r="I46" s="54">
        <f>(((I17*1000)/I45)/6)</f>
        <v>19735.169491525423</v>
      </c>
      <c r="J46" s="55"/>
      <c r="K46" s="55"/>
      <c r="L46" s="56">
        <f>(((L17*1000)/L45)/12)</f>
        <v>20608.24742268041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76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67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41346</v>
      </c>
      <c r="D8" s="67">
        <f t="shared" si="0"/>
        <v>7770</v>
      </c>
      <c r="E8" s="67">
        <f t="shared" si="0"/>
        <v>4207</v>
      </c>
      <c r="F8" s="68">
        <f t="shared" si="0"/>
        <v>24509</v>
      </c>
      <c r="G8" s="67">
        <f t="shared" si="0"/>
        <v>4011</v>
      </c>
      <c r="H8" s="67">
        <f t="shared" si="0"/>
        <v>2345</v>
      </c>
      <c r="I8" s="67">
        <f t="shared" si="0"/>
        <v>12711</v>
      </c>
      <c r="J8" s="67">
        <f t="shared" si="0"/>
        <v>7797</v>
      </c>
      <c r="K8" s="67">
        <f t="shared" si="0"/>
        <v>4201</v>
      </c>
      <c r="L8" s="69">
        <f t="shared" si="0"/>
        <v>25341</v>
      </c>
    </row>
    <row r="9" spans="1:12" ht="12.75" customHeight="1">
      <c r="A9" s="31">
        <v>2</v>
      </c>
      <c r="B9" s="32" t="s">
        <v>3</v>
      </c>
      <c r="C9" s="4">
        <v>5924</v>
      </c>
      <c r="D9" s="4">
        <v>2020</v>
      </c>
      <c r="E9" s="4">
        <v>2500</v>
      </c>
      <c r="F9" s="4">
        <v>60</v>
      </c>
      <c r="G9" s="47">
        <v>609</v>
      </c>
      <c r="H9" s="47">
        <v>1668</v>
      </c>
      <c r="I9" s="47">
        <v>75</v>
      </c>
      <c r="J9" s="4">
        <v>1910</v>
      </c>
      <c r="K9" s="4">
        <v>2500</v>
      </c>
      <c r="L9" s="48">
        <v>60</v>
      </c>
    </row>
    <row r="10" spans="1:12" ht="12.75" customHeight="1">
      <c r="A10" s="27">
        <v>3</v>
      </c>
      <c r="B10" s="25" t="s">
        <v>4</v>
      </c>
      <c r="C10" s="5">
        <v>1207</v>
      </c>
      <c r="D10" s="5"/>
      <c r="E10" s="5">
        <v>1150</v>
      </c>
      <c r="F10" s="5"/>
      <c r="G10" s="22"/>
      <c r="H10" s="22">
        <v>715</v>
      </c>
      <c r="I10" s="22"/>
      <c r="J10" s="5"/>
      <c r="K10" s="5">
        <v>1150</v>
      </c>
      <c r="L10" s="42"/>
    </row>
    <row r="11" spans="1:12" ht="12.75" customHeight="1">
      <c r="A11" s="27">
        <v>4</v>
      </c>
      <c r="B11" s="25" t="s">
        <v>5</v>
      </c>
      <c r="C11" s="5">
        <v>2618</v>
      </c>
      <c r="D11" s="5">
        <v>2400</v>
      </c>
      <c r="E11" s="5">
        <v>400</v>
      </c>
      <c r="F11" s="5"/>
      <c r="G11" s="22">
        <v>1467</v>
      </c>
      <c r="H11" s="22">
        <v>-171</v>
      </c>
      <c r="I11" s="22"/>
      <c r="J11" s="5">
        <v>2400</v>
      </c>
      <c r="K11" s="5">
        <v>400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667</v>
      </c>
      <c r="D13" s="5">
        <v>744</v>
      </c>
      <c r="E13" s="5">
        <v>100</v>
      </c>
      <c r="F13" s="5"/>
      <c r="G13" s="22">
        <v>491</v>
      </c>
      <c r="H13" s="22">
        <v>78</v>
      </c>
      <c r="I13" s="22"/>
      <c r="J13" s="5">
        <v>900</v>
      </c>
      <c r="K13" s="5">
        <v>100</v>
      </c>
      <c r="L13" s="42"/>
    </row>
    <row r="14" spans="1:12" ht="12.75" customHeight="1">
      <c r="A14" s="27">
        <v>7</v>
      </c>
      <c r="B14" s="25" t="s">
        <v>8</v>
      </c>
      <c r="C14" s="5">
        <v>80</v>
      </c>
      <c r="D14" s="5"/>
      <c r="E14" s="5"/>
      <c r="F14" s="5">
        <v>143</v>
      </c>
      <c r="G14" s="22"/>
      <c r="H14" s="22"/>
      <c r="I14" s="22">
        <v>86</v>
      </c>
      <c r="J14" s="5"/>
      <c r="K14" s="5"/>
      <c r="L14" s="42">
        <v>143</v>
      </c>
    </row>
    <row r="15" spans="1:12" ht="12.75" customHeight="1">
      <c r="A15" s="27">
        <v>8</v>
      </c>
      <c r="B15" s="25" t="s">
        <v>9</v>
      </c>
      <c r="C15" s="5">
        <v>1506</v>
      </c>
      <c r="D15" s="5">
        <v>1100</v>
      </c>
      <c r="E15" s="5">
        <v>301</v>
      </c>
      <c r="F15" s="5"/>
      <c r="G15" s="22">
        <v>611</v>
      </c>
      <c r="H15" s="22">
        <v>169</v>
      </c>
      <c r="I15" s="22">
        <v>67</v>
      </c>
      <c r="J15" s="5">
        <v>1100</v>
      </c>
      <c r="K15" s="5">
        <v>301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21393</v>
      </c>
      <c r="D16" s="21">
        <f t="shared" si="1"/>
        <v>0</v>
      </c>
      <c r="E16" s="21">
        <f t="shared" si="1"/>
        <v>900</v>
      </c>
      <c r="F16" s="21">
        <f t="shared" si="1"/>
        <v>17666</v>
      </c>
      <c r="G16" s="21">
        <f t="shared" si="1"/>
        <v>0</v>
      </c>
      <c r="H16" s="21">
        <f t="shared" si="1"/>
        <v>595</v>
      </c>
      <c r="I16" s="21">
        <f t="shared" si="1"/>
        <v>9102</v>
      </c>
      <c r="J16" s="21">
        <f t="shared" si="1"/>
        <v>0</v>
      </c>
      <c r="K16" s="21">
        <f t="shared" si="1"/>
        <v>900</v>
      </c>
      <c r="L16" s="23">
        <f t="shared" si="1"/>
        <v>18280</v>
      </c>
    </row>
    <row r="17" spans="1:12" ht="12.75" customHeight="1">
      <c r="A17" s="27">
        <v>10</v>
      </c>
      <c r="B17" s="25" t="s">
        <v>11</v>
      </c>
      <c r="C17" s="5">
        <v>20117</v>
      </c>
      <c r="D17" s="5"/>
      <c r="E17" s="5"/>
      <c r="F17" s="5">
        <v>17414</v>
      </c>
      <c r="G17" s="22"/>
      <c r="H17" s="22"/>
      <c r="I17" s="22">
        <v>8978</v>
      </c>
      <c r="J17" s="22"/>
      <c r="K17" s="22"/>
      <c r="L17" s="43">
        <v>18028</v>
      </c>
    </row>
    <row r="18" spans="1:12" ht="12.75" customHeight="1">
      <c r="A18" s="27">
        <v>11</v>
      </c>
      <c r="B18" s="25" t="s">
        <v>12</v>
      </c>
      <c r="C18" s="5">
        <v>1276</v>
      </c>
      <c r="D18" s="5"/>
      <c r="E18" s="5">
        <v>900</v>
      </c>
      <c r="F18" s="5">
        <v>252</v>
      </c>
      <c r="G18" s="22"/>
      <c r="H18" s="22">
        <v>595</v>
      </c>
      <c r="I18" s="22">
        <v>124</v>
      </c>
      <c r="J18" s="22"/>
      <c r="K18" s="22">
        <v>900</v>
      </c>
      <c r="L18" s="42">
        <v>252</v>
      </c>
    </row>
    <row r="19" spans="1:12" ht="12.75" customHeight="1">
      <c r="A19" s="27">
        <v>12</v>
      </c>
      <c r="B19" s="25" t="s">
        <v>13</v>
      </c>
      <c r="C19" s="5">
        <v>7064</v>
      </c>
      <c r="D19" s="5"/>
      <c r="E19" s="5"/>
      <c r="F19" s="5">
        <v>6183</v>
      </c>
      <c r="G19" s="22"/>
      <c r="H19" s="22"/>
      <c r="I19" s="22">
        <v>3154</v>
      </c>
      <c r="J19" s="5"/>
      <c r="K19" s="5"/>
      <c r="L19" s="43">
        <v>6401</v>
      </c>
    </row>
    <row r="20" spans="1:12" ht="12.75" customHeight="1">
      <c r="A20" s="27">
        <v>13</v>
      </c>
      <c r="B20" s="25" t="s">
        <v>14</v>
      </c>
      <c r="C20" s="5">
        <v>107</v>
      </c>
      <c r="D20" s="5"/>
      <c r="E20" s="5"/>
      <c r="F20" s="5">
        <v>73</v>
      </c>
      <c r="G20" s="22"/>
      <c r="H20" s="22"/>
      <c r="I20" s="22">
        <v>38</v>
      </c>
      <c r="J20" s="5"/>
      <c r="K20" s="5"/>
      <c r="L20" s="7">
        <v>73</v>
      </c>
    </row>
    <row r="21" spans="1:12" ht="12.75" customHeight="1">
      <c r="A21" s="27">
        <v>14</v>
      </c>
      <c r="B21" s="25" t="s">
        <v>15</v>
      </c>
      <c r="C21" s="5">
        <v>425</v>
      </c>
      <c r="D21" s="5"/>
      <c r="E21" s="5">
        <v>6</v>
      </c>
      <c r="F21" s="5">
        <v>348</v>
      </c>
      <c r="G21" s="22"/>
      <c r="H21" s="22">
        <v>6</v>
      </c>
      <c r="I21" s="22">
        <v>180</v>
      </c>
      <c r="J21" s="5"/>
      <c r="K21" s="5"/>
      <c r="L21" s="7">
        <v>348</v>
      </c>
    </row>
    <row r="22" spans="1:12" ht="12.75" customHeight="1">
      <c r="A22" s="27">
        <v>15</v>
      </c>
      <c r="B22" s="25" t="s">
        <v>16</v>
      </c>
      <c r="C22" s="5">
        <v>190</v>
      </c>
      <c r="D22" s="5">
        <v>180</v>
      </c>
      <c r="E22" s="5"/>
      <c r="F22" s="5">
        <v>36</v>
      </c>
      <c r="G22" s="22">
        <v>89</v>
      </c>
      <c r="H22" s="22"/>
      <c r="I22" s="22">
        <v>9</v>
      </c>
      <c r="J22" s="5">
        <v>180</v>
      </c>
      <c r="K22" s="5"/>
      <c r="L22" s="7">
        <v>36</v>
      </c>
    </row>
    <row r="23" spans="1:12" ht="12.75" customHeight="1">
      <c r="A23" s="27">
        <v>16</v>
      </c>
      <c r="B23" s="25" t="s">
        <v>17</v>
      </c>
      <c r="C23" s="5">
        <v>3</v>
      </c>
      <c r="D23" s="5">
        <v>3</v>
      </c>
      <c r="E23" s="5"/>
      <c r="F23" s="5"/>
      <c r="G23" s="22">
        <v>2</v>
      </c>
      <c r="H23" s="22"/>
      <c r="I23" s="22"/>
      <c r="J23" s="5">
        <v>3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100</v>
      </c>
      <c r="D24" s="5">
        <v>77</v>
      </c>
      <c r="E24" s="5"/>
      <c r="F24" s="5"/>
      <c r="G24" s="22">
        <v>162</v>
      </c>
      <c r="H24" s="22"/>
      <c r="I24" s="22"/>
      <c r="J24" s="5">
        <v>93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1269</v>
      </c>
      <c r="D25" s="5">
        <v>1161</v>
      </c>
      <c r="E25" s="5"/>
      <c r="F25" s="5"/>
      <c r="G25" s="22">
        <v>580</v>
      </c>
      <c r="H25" s="22"/>
      <c r="I25" s="22"/>
      <c r="J25" s="5">
        <v>1161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>
        <v>85</v>
      </c>
      <c r="E26" s="5"/>
      <c r="F26" s="5"/>
      <c r="G26" s="22"/>
      <c r="H26" s="22"/>
      <c r="I26" s="22"/>
      <c r="J26" s="5">
        <v>50</v>
      </c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41596</v>
      </c>
      <c r="D28" s="24">
        <f t="shared" si="2"/>
        <v>7770</v>
      </c>
      <c r="E28" s="24">
        <f t="shared" si="2"/>
        <v>4207</v>
      </c>
      <c r="F28" s="24">
        <f t="shared" si="2"/>
        <v>24509</v>
      </c>
      <c r="G28" s="24">
        <f t="shared" si="2"/>
        <v>3885</v>
      </c>
      <c r="H28" s="24">
        <f t="shared" si="2"/>
        <v>2887</v>
      </c>
      <c r="I28" s="24">
        <f t="shared" si="2"/>
        <v>12325</v>
      </c>
      <c r="J28" s="24">
        <f t="shared" si="2"/>
        <v>7797</v>
      </c>
      <c r="K28" s="24">
        <f t="shared" si="2"/>
        <v>4201</v>
      </c>
      <c r="L28" s="46">
        <f t="shared" si="2"/>
        <v>25341</v>
      </c>
    </row>
    <row r="29" spans="1:12" ht="12.75" customHeight="1">
      <c r="A29" s="31">
        <v>22</v>
      </c>
      <c r="B29" s="32" t="s">
        <v>23</v>
      </c>
      <c r="C29" s="4">
        <v>2063</v>
      </c>
      <c r="D29" s="4"/>
      <c r="E29" s="4">
        <v>1457</v>
      </c>
      <c r="F29" s="4"/>
      <c r="G29" s="47"/>
      <c r="H29" s="47">
        <v>1009</v>
      </c>
      <c r="I29" s="47"/>
      <c r="J29" s="4"/>
      <c r="K29" s="4">
        <v>1521</v>
      </c>
      <c r="L29" s="48"/>
    </row>
    <row r="30" spans="1:12" ht="12.75" customHeight="1">
      <c r="A30" s="27">
        <v>23</v>
      </c>
      <c r="B30" s="25" t="s">
        <v>24</v>
      </c>
      <c r="C30" s="5">
        <v>2791</v>
      </c>
      <c r="D30" s="5"/>
      <c r="E30" s="5">
        <v>2400</v>
      </c>
      <c r="F30" s="5"/>
      <c r="G30" s="22"/>
      <c r="H30" s="22">
        <v>1556</v>
      </c>
      <c r="I30" s="22"/>
      <c r="J30" s="5"/>
      <c r="K30" s="5">
        <v>2400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68</v>
      </c>
      <c r="D32" s="5"/>
      <c r="E32" s="5">
        <v>70</v>
      </c>
      <c r="F32" s="5"/>
      <c r="G32" s="22"/>
      <c r="H32" s="22">
        <v>40</v>
      </c>
      <c r="I32" s="22"/>
      <c r="J32" s="5"/>
      <c r="K32" s="5">
        <v>70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>
        <v>2</v>
      </c>
      <c r="F33" s="5"/>
      <c r="G33" s="22"/>
      <c r="H33" s="22">
        <v>2</v>
      </c>
      <c r="I33" s="22"/>
      <c r="J33" s="5"/>
      <c r="K33" s="5">
        <v>2</v>
      </c>
      <c r="L33" s="42"/>
    </row>
    <row r="34" spans="1:12" ht="12.75" customHeight="1">
      <c r="A34" s="27">
        <v>27</v>
      </c>
      <c r="B34" s="25" t="s">
        <v>28</v>
      </c>
      <c r="C34" s="5">
        <v>223</v>
      </c>
      <c r="D34" s="5"/>
      <c r="E34" s="5">
        <v>200</v>
      </c>
      <c r="F34" s="5"/>
      <c r="G34" s="22"/>
      <c r="H34" s="22">
        <v>118</v>
      </c>
      <c r="I34" s="22"/>
      <c r="J34" s="5"/>
      <c r="K34" s="5">
        <v>200</v>
      </c>
      <c r="L34" s="42"/>
    </row>
    <row r="35" spans="1:12" ht="12.75" customHeight="1">
      <c r="A35" s="27">
        <v>28</v>
      </c>
      <c r="B35" s="25" t="s">
        <v>29</v>
      </c>
      <c r="C35" s="5">
        <v>15</v>
      </c>
      <c r="D35" s="5"/>
      <c r="E35" s="5">
        <v>8</v>
      </c>
      <c r="F35" s="5"/>
      <c r="G35" s="22"/>
      <c r="H35" s="22">
        <v>5</v>
      </c>
      <c r="I35" s="22"/>
      <c r="J35" s="5"/>
      <c r="K35" s="5">
        <v>8</v>
      </c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13</v>
      </c>
      <c r="D37" s="6"/>
      <c r="E37" s="6"/>
      <c r="F37" s="6"/>
      <c r="G37" s="44"/>
      <c r="H37" s="44">
        <v>133</v>
      </c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36423</v>
      </c>
      <c r="D38" s="8">
        <v>7770</v>
      </c>
      <c r="E38" s="8">
        <v>70</v>
      </c>
      <c r="F38" s="8">
        <v>24509</v>
      </c>
      <c r="G38" s="50">
        <v>3885</v>
      </c>
      <c r="H38" s="50">
        <v>24</v>
      </c>
      <c r="I38" s="50">
        <v>12325</v>
      </c>
      <c r="J38" s="8">
        <v>7797</v>
      </c>
      <c r="K38" s="8"/>
      <c r="L38" s="51">
        <v>25341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250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-126</v>
      </c>
      <c r="H39" s="24">
        <f t="shared" si="3"/>
        <v>542</v>
      </c>
      <c r="I39" s="24">
        <f t="shared" si="3"/>
        <v>-386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2060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2745</v>
      </c>
      <c r="D42" s="5"/>
      <c r="E42" s="5">
        <v>750</v>
      </c>
      <c r="F42" s="5"/>
      <c r="G42" s="5"/>
      <c r="H42" s="5">
        <v>319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>
        <v>2</v>
      </c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80.117</v>
      </c>
      <c r="D45" s="9"/>
      <c r="E45" s="9"/>
      <c r="F45" s="9">
        <v>75.3</v>
      </c>
      <c r="G45" s="9"/>
      <c r="H45" s="9"/>
      <c r="I45" s="9">
        <v>77.35</v>
      </c>
      <c r="J45" s="52"/>
      <c r="K45" s="52"/>
      <c r="L45" s="53">
        <v>76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20924.606096916592</v>
      </c>
      <c r="D46" s="10"/>
      <c r="E46" s="10"/>
      <c r="F46" s="54">
        <f>(((F17*1000)/F45)/12)</f>
        <v>19271.801682160247</v>
      </c>
      <c r="G46" s="10"/>
      <c r="H46" s="10"/>
      <c r="I46" s="54">
        <f>(((I17*1000)/I45)/6)</f>
        <v>19344.968756733466</v>
      </c>
      <c r="J46" s="55"/>
      <c r="K46" s="55"/>
      <c r="L46" s="56">
        <f>(((L17*1000)/L45)/12)</f>
        <v>19767.543859649122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77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78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9427</v>
      </c>
      <c r="D8" s="67">
        <f t="shared" si="0"/>
        <v>1267</v>
      </c>
      <c r="E8" s="67">
        <f t="shared" si="0"/>
        <v>540</v>
      </c>
      <c r="F8" s="68">
        <f t="shared" si="0"/>
        <v>7802</v>
      </c>
      <c r="G8" s="67">
        <f t="shared" si="0"/>
        <v>469</v>
      </c>
      <c r="H8" s="67">
        <f t="shared" si="0"/>
        <v>280</v>
      </c>
      <c r="I8" s="67">
        <f t="shared" si="0"/>
        <v>3809</v>
      </c>
      <c r="J8" s="67">
        <f t="shared" si="0"/>
        <v>1083</v>
      </c>
      <c r="K8" s="67">
        <f t="shared" si="0"/>
        <v>595</v>
      </c>
      <c r="L8" s="69">
        <f t="shared" si="0"/>
        <v>7607</v>
      </c>
    </row>
    <row r="9" spans="1:12" ht="12.75" customHeight="1">
      <c r="A9" s="31">
        <v>2</v>
      </c>
      <c r="B9" s="32" t="s">
        <v>3</v>
      </c>
      <c r="C9" s="4">
        <v>1032</v>
      </c>
      <c r="D9" s="4">
        <v>423</v>
      </c>
      <c r="E9" s="4">
        <v>498</v>
      </c>
      <c r="F9" s="4">
        <v>113</v>
      </c>
      <c r="G9" s="47">
        <v>85</v>
      </c>
      <c r="H9" s="47">
        <v>279</v>
      </c>
      <c r="I9" s="47">
        <v>25</v>
      </c>
      <c r="J9" s="4">
        <v>282</v>
      </c>
      <c r="K9" s="4">
        <v>560</v>
      </c>
      <c r="L9" s="48">
        <v>133</v>
      </c>
    </row>
    <row r="10" spans="1:12" ht="12.75" customHeight="1">
      <c r="A10" s="27">
        <v>3</v>
      </c>
      <c r="B10" s="25" t="s">
        <v>4</v>
      </c>
      <c r="C10" s="5">
        <v>487</v>
      </c>
      <c r="D10" s="5">
        <v>20</v>
      </c>
      <c r="E10" s="5">
        <v>454</v>
      </c>
      <c r="F10" s="5"/>
      <c r="G10" s="22"/>
      <c r="H10" s="22">
        <v>279</v>
      </c>
      <c r="I10" s="22"/>
      <c r="J10" s="5"/>
      <c r="K10" s="5">
        <v>542</v>
      </c>
      <c r="L10" s="42"/>
    </row>
    <row r="11" spans="1:12" ht="12.75" customHeight="1">
      <c r="A11" s="27">
        <v>4</v>
      </c>
      <c r="B11" s="25" t="s">
        <v>5</v>
      </c>
      <c r="C11" s="5">
        <v>343</v>
      </c>
      <c r="D11" s="5">
        <v>373</v>
      </c>
      <c r="E11" s="5"/>
      <c r="F11" s="5"/>
      <c r="G11" s="22">
        <v>166</v>
      </c>
      <c r="H11" s="22"/>
      <c r="I11" s="22"/>
      <c r="J11" s="5">
        <v>384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35</v>
      </c>
      <c r="D13" s="5">
        <v>88</v>
      </c>
      <c r="E13" s="5">
        <v>30</v>
      </c>
      <c r="F13" s="5"/>
      <c r="G13" s="22">
        <v>6</v>
      </c>
      <c r="H13" s="22"/>
      <c r="I13" s="22"/>
      <c r="J13" s="5">
        <v>64</v>
      </c>
      <c r="K13" s="5">
        <v>35</v>
      </c>
      <c r="L13" s="42">
        <v>0</v>
      </c>
    </row>
    <row r="14" spans="1:12" ht="12.75" customHeight="1">
      <c r="A14" s="27">
        <v>7</v>
      </c>
      <c r="B14" s="25" t="s">
        <v>8</v>
      </c>
      <c r="C14" s="5">
        <v>23</v>
      </c>
      <c r="D14" s="5"/>
      <c r="E14" s="5"/>
      <c r="F14" s="5">
        <v>25</v>
      </c>
      <c r="G14" s="22"/>
      <c r="H14" s="22"/>
      <c r="I14" s="22">
        <v>9</v>
      </c>
      <c r="J14" s="5"/>
      <c r="K14" s="5"/>
      <c r="L14" s="42">
        <v>25</v>
      </c>
    </row>
    <row r="15" spans="1:12" ht="12.75" customHeight="1">
      <c r="A15" s="27">
        <v>8</v>
      </c>
      <c r="B15" s="25" t="s">
        <v>9</v>
      </c>
      <c r="C15" s="5">
        <v>175</v>
      </c>
      <c r="D15" s="5">
        <v>196</v>
      </c>
      <c r="E15" s="5"/>
      <c r="F15" s="5">
        <v>22</v>
      </c>
      <c r="G15" s="22">
        <v>115</v>
      </c>
      <c r="H15" s="22">
        <v>1</v>
      </c>
      <c r="I15" s="22">
        <v>8</v>
      </c>
      <c r="J15" s="5">
        <v>176</v>
      </c>
      <c r="K15" s="5"/>
      <c r="L15" s="42">
        <v>26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5524</v>
      </c>
      <c r="D16" s="21">
        <f t="shared" si="1"/>
        <v>0</v>
      </c>
      <c r="E16" s="21">
        <f t="shared" si="1"/>
        <v>0</v>
      </c>
      <c r="F16" s="21">
        <f t="shared" si="1"/>
        <v>5558</v>
      </c>
      <c r="G16" s="21">
        <f t="shared" si="1"/>
        <v>0</v>
      </c>
      <c r="H16" s="21">
        <f t="shared" si="1"/>
        <v>0</v>
      </c>
      <c r="I16" s="21">
        <f t="shared" si="1"/>
        <v>2741</v>
      </c>
      <c r="J16" s="21">
        <f t="shared" si="1"/>
        <v>0</v>
      </c>
      <c r="K16" s="21">
        <f t="shared" si="1"/>
        <v>0</v>
      </c>
      <c r="L16" s="23">
        <f t="shared" si="1"/>
        <v>5402</v>
      </c>
    </row>
    <row r="17" spans="1:12" ht="12.75" customHeight="1">
      <c r="A17" s="27">
        <v>10</v>
      </c>
      <c r="B17" s="25" t="s">
        <v>11</v>
      </c>
      <c r="C17" s="5">
        <v>5524</v>
      </c>
      <c r="D17" s="5"/>
      <c r="E17" s="5"/>
      <c r="F17" s="5">
        <v>5558</v>
      </c>
      <c r="G17" s="22"/>
      <c r="H17" s="22"/>
      <c r="I17" s="22">
        <v>2741</v>
      </c>
      <c r="J17" s="22"/>
      <c r="K17" s="22"/>
      <c r="L17" s="43">
        <v>5402</v>
      </c>
    </row>
    <row r="18" spans="1:12" ht="12.75" customHeight="1">
      <c r="A18" s="27">
        <v>11</v>
      </c>
      <c r="B18" s="25" t="s">
        <v>12</v>
      </c>
      <c r="C18" s="5"/>
      <c r="D18" s="5"/>
      <c r="E18" s="5"/>
      <c r="F18" s="5"/>
      <c r="G18" s="22"/>
      <c r="H18" s="22"/>
      <c r="I18" s="22"/>
      <c r="J18" s="22"/>
      <c r="K18" s="22"/>
      <c r="L18" s="42"/>
    </row>
    <row r="19" spans="1:12" ht="12.75" customHeight="1">
      <c r="A19" s="27">
        <v>12</v>
      </c>
      <c r="B19" s="25" t="s">
        <v>13</v>
      </c>
      <c r="C19" s="5">
        <v>1935</v>
      </c>
      <c r="D19" s="5"/>
      <c r="E19" s="5"/>
      <c r="F19" s="5">
        <v>1946</v>
      </c>
      <c r="G19" s="22"/>
      <c r="H19" s="22"/>
      <c r="I19" s="22">
        <v>959</v>
      </c>
      <c r="J19" s="5"/>
      <c r="K19" s="5"/>
      <c r="L19" s="43">
        <v>1890</v>
      </c>
    </row>
    <row r="20" spans="1:12" ht="12.75" customHeight="1">
      <c r="A20" s="27">
        <v>13</v>
      </c>
      <c r="B20" s="25" t="s">
        <v>14</v>
      </c>
      <c r="C20" s="5">
        <v>23</v>
      </c>
      <c r="D20" s="5"/>
      <c r="E20" s="5"/>
      <c r="F20" s="5">
        <v>24</v>
      </c>
      <c r="G20" s="22"/>
      <c r="H20" s="22"/>
      <c r="I20" s="22">
        <v>12</v>
      </c>
      <c r="J20" s="5"/>
      <c r="K20" s="5"/>
      <c r="L20" s="7">
        <v>21</v>
      </c>
    </row>
    <row r="21" spans="1:12" ht="12.75" customHeight="1">
      <c r="A21" s="27">
        <v>14</v>
      </c>
      <c r="B21" s="25" t="s">
        <v>15</v>
      </c>
      <c r="C21" s="5">
        <v>110</v>
      </c>
      <c r="D21" s="5"/>
      <c r="E21" s="5"/>
      <c r="F21" s="5">
        <v>111</v>
      </c>
      <c r="G21" s="22"/>
      <c r="H21" s="22"/>
      <c r="I21" s="22">
        <v>55</v>
      </c>
      <c r="J21" s="5"/>
      <c r="K21" s="5"/>
      <c r="L21" s="7">
        <v>104</v>
      </c>
    </row>
    <row r="22" spans="1:12" ht="12.75" customHeight="1">
      <c r="A22" s="27">
        <v>15</v>
      </c>
      <c r="B22" s="25" t="s">
        <v>16</v>
      </c>
      <c r="C22" s="5">
        <v>6</v>
      </c>
      <c r="D22" s="5"/>
      <c r="E22" s="5"/>
      <c r="F22" s="5">
        <v>3</v>
      </c>
      <c r="G22" s="22"/>
      <c r="H22" s="22"/>
      <c r="I22" s="22"/>
      <c r="J22" s="5"/>
      <c r="K22" s="5"/>
      <c r="L22" s="7">
        <v>6</v>
      </c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7</v>
      </c>
      <c r="D24" s="5">
        <v>8</v>
      </c>
      <c r="E24" s="5"/>
      <c r="F24" s="5"/>
      <c r="G24" s="22">
        <v>4</v>
      </c>
      <c r="H24" s="22"/>
      <c r="I24" s="22"/>
      <c r="J24" s="5">
        <v>8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205</v>
      </c>
      <c r="D25" s="5">
        <v>179</v>
      </c>
      <c r="E25" s="5">
        <v>12</v>
      </c>
      <c r="F25" s="5"/>
      <c r="G25" s="22">
        <v>93</v>
      </c>
      <c r="H25" s="22"/>
      <c r="I25" s="22"/>
      <c r="J25" s="5">
        <v>169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9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9638</v>
      </c>
      <c r="D28" s="24">
        <f t="shared" si="2"/>
        <v>1267</v>
      </c>
      <c r="E28" s="24">
        <f t="shared" si="2"/>
        <v>540</v>
      </c>
      <c r="F28" s="24">
        <f t="shared" si="2"/>
        <v>7802</v>
      </c>
      <c r="G28" s="24">
        <f t="shared" si="2"/>
        <v>634</v>
      </c>
      <c r="H28" s="24">
        <f t="shared" si="2"/>
        <v>308</v>
      </c>
      <c r="I28" s="24">
        <f t="shared" si="2"/>
        <v>3901</v>
      </c>
      <c r="J28" s="24">
        <f t="shared" si="2"/>
        <v>1083</v>
      </c>
      <c r="K28" s="24">
        <f t="shared" si="2"/>
        <v>595</v>
      </c>
      <c r="L28" s="46">
        <f t="shared" si="2"/>
        <v>7607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522</v>
      </c>
      <c r="D30" s="5"/>
      <c r="E30" s="5">
        <v>504</v>
      </c>
      <c r="F30" s="5"/>
      <c r="G30" s="22"/>
      <c r="H30" s="22">
        <v>303</v>
      </c>
      <c r="I30" s="22"/>
      <c r="J30" s="5"/>
      <c r="K30" s="5">
        <v>552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7</v>
      </c>
      <c r="D32" s="5"/>
      <c r="E32" s="5">
        <v>6</v>
      </c>
      <c r="F32" s="5"/>
      <c r="G32" s="22"/>
      <c r="H32" s="22">
        <v>4</v>
      </c>
      <c r="I32" s="22"/>
      <c r="J32" s="5"/>
      <c r="K32" s="5">
        <v>8</v>
      </c>
      <c r="L32" s="42"/>
    </row>
    <row r="33" spans="1:12" ht="12.75" customHeight="1">
      <c r="A33" s="27">
        <v>26</v>
      </c>
      <c r="B33" s="25" t="s">
        <v>27</v>
      </c>
      <c r="C33" s="5">
        <v>13</v>
      </c>
      <c r="D33" s="5"/>
      <c r="E33" s="5">
        <v>30</v>
      </c>
      <c r="F33" s="5"/>
      <c r="G33" s="22"/>
      <c r="H33" s="22">
        <v>1</v>
      </c>
      <c r="I33" s="22"/>
      <c r="J33" s="5"/>
      <c r="K33" s="5">
        <v>35</v>
      </c>
      <c r="L33" s="42"/>
    </row>
    <row r="34" spans="1:12" ht="12.75" customHeight="1">
      <c r="A34" s="27">
        <v>27</v>
      </c>
      <c r="B34" s="25" t="s">
        <v>28</v>
      </c>
      <c r="C34" s="5">
        <v>9</v>
      </c>
      <c r="D34" s="5"/>
      <c r="E34" s="5"/>
      <c r="F34" s="5"/>
      <c r="G34" s="22"/>
      <c r="H34" s="22"/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9087</v>
      </c>
      <c r="D38" s="8">
        <v>1267</v>
      </c>
      <c r="E38" s="8"/>
      <c r="F38" s="8">
        <v>7802</v>
      </c>
      <c r="G38" s="50">
        <v>634</v>
      </c>
      <c r="H38" s="50"/>
      <c r="I38" s="50">
        <v>3901</v>
      </c>
      <c r="J38" s="8">
        <v>1083</v>
      </c>
      <c r="K38" s="8"/>
      <c r="L38" s="51">
        <v>7607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211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165</v>
      </c>
      <c r="H39" s="24">
        <f t="shared" si="3"/>
        <v>28</v>
      </c>
      <c r="I39" s="24">
        <f t="shared" si="3"/>
        <v>92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13</v>
      </c>
      <c r="D42" s="5"/>
      <c r="E42" s="5">
        <v>30</v>
      </c>
      <c r="F42" s="5"/>
      <c r="G42" s="5"/>
      <c r="H42" s="5"/>
      <c r="I42" s="5"/>
      <c r="J42" s="22"/>
      <c r="K42" s="22">
        <v>35</v>
      </c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>
        <v>1</v>
      </c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23.4</v>
      </c>
      <c r="D45" s="9"/>
      <c r="E45" s="9"/>
      <c r="F45" s="9">
        <v>23.6</v>
      </c>
      <c r="G45" s="9"/>
      <c r="H45" s="9"/>
      <c r="I45" s="9">
        <v>23.2</v>
      </c>
      <c r="J45" s="52"/>
      <c r="K45" s="52"/>
      <c r="L45" s="53">
        <v>21.1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19672.364672364674</v>
      </c>
      <c r="D46" s="10"/>
      <c r="E46" s="10"/>
      <c r="F46" s="54">
        <f>(((F17*1000)/F45)/12)</f>
        <v>19625.706214689264</v>
      </c>
      <c r="G46" s="10"/>
      <c r="H46" s="10"/>
      <c r="I46" s="54">
        <f>(((I17*1000)/I45)/6)</f>
        <v>19691.091954022988</v>
      </c>
      <c r="J46" s="55"/>
      <c r="K46" s="55"/>
      <c r="L46" s="56">
        <f>(((L17*1000)/L45)/12)</f>
        <v>21334.913112164297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79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78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18601</v>
      </c>
      <c r="D8" s="67">
        <f t="shared" si="0"/>
        <v>2317</v>
      </c>
      <c r="E8" s="67">
        <f t="shared" si="0"/>
        <v>84</v>
      </c>
      <c r="F8" s="68">
        <f t="shared" si="0"/>
        <v>17356</v>
      </c>
      <c r="G8" s="67">
        <f t="shared" si="0"/>
        <v>841</v>
      </c>
      <c r="H8" s="67">
        <f t="shared" si="0"/>
        <v>24</v>
      </c>
      <c r="I8" s="67">
        <f t="shared" si="0"/>
        <v>8308</v>
      </c>
      <c r="J8" s="67">
        <f t="shared" si="0"/>
        <v>2307</v>
      </c>
      <c r="K8" s="67">
        <f t="shared" si="0"/>
        <v>55</v>
      </c>
      <c r="L8" s="69">
        <f t="shared" si="0"/>
        <v>18368</v>
      </c>
    </row>
    <row r="9" spans="1:12" ht="12.75" customHeight="1">
      <c r="A9" s="31">
        <v>2</v>
      </c>
      <c r="B9" s="32" t="s">
        <v>3</v>
      </c>
      <c r="C9" s="4">
        <v>846</v>
      </c>
      <c r="D9" s="4">
        <v>270</v>
      </c>
      <c r="E9" s="4">
        <v>60</v>
      </c>
      <c r="F9" s="4">
        <v>205</v>
      </c>
      <c r="G9" s="47">
        <v>98</v>
      </c>
      <c r="H9" s="47">
        <v>21</v>
      </c>
      <c r="I9" s="47">
        <v>139</v>
      </c>
      <c r="J9" s="4">
        <v>473</v>
      </c>
      <c r="K9" s="4">
        <v>40</v>
      </c>
      <c r="L9" s="48">
        <v>220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752</v>
      </c>
      <c r="D11" s="5">
        <v>730</v>
      </c>
      <c r="E11" s="5"/>
      <c r="F11" s="5"/>
      <c r="G11" s="22">
        <v>355</v>
      </c>
      <c r="H11" s="22"/>
      <c r="I11" s="22"/>
      <c r="J11" s="5">
        <v>730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279</v>
      </c>
      <c r="D13" s="5">
        <v>490</v>
      </c>
      <c r="E13" s="5"/>
      <c r="F13" s="5"/>
      <c r="G13" s="22">
        <v>12</v>
      </c>
      <c r="H13" s="22"/>
      <c r="I13" s="22"/>
      <c r="J13" s="5">
        <v>350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19</v>
      </c>
      <c r="D14" s="5"/>
      <c r="E14" s="5"/>
      <c r="F14" s="5">
        <v>31</v>
      </c>
      <c r="G14" s="22"/>
      <c r="H14" s="22"/>
      <c r="I14" s="22">
        <v>7</v>
      </c>
      <c r="J14" s="5"/>
      <c r="K14" s="5"/>
      <c r="L14" s="42">
        <v>30</v>
      </c>
    </row>
    <row r="15" spans="1:12" ht="12.75" customHeight="1">
      <c r="A15" s="27">
        <v>8</v>
      </c>
      <c r="B15" s="25" t="s">
        <v>9</v>
      </c>
      <c r="C15" s="5">
        <v>825</v>
      </c>
      <c r="D15" s="5">
        <v>735</v>
      </c>
      <c r="E15" s="5">
        <v>24</v>
      </c>
      <c r="F15" s="5">
        <v>25</v>
      </c>
      <c r="G15" s="22">
        <v>326</v>
      </c>
      <c r="H15" s="22">
        <v>3</v>
      </c>
      <c r="I15" s="22">
        <v>16</v>
      </c>
      <c r="J15" s="5">
        <v>680</v>
      </c>
      <c r="K15" s="5">
        <v>15</v>
      </c>
      <c r="L15" s="42">
        <v>25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11482</v>
      </c>
      <c r="D16" s="21">
        <f t="shared" si="1"/>
        <v>0</v>
      </c>
      <c r="E16" s="21">
        <f t="shared" si="1"/>
        <v>0</v>
      </c>
      <c r="F16" s="21">
        <f t="shared" si="1"/>
        <v>12427</v>
      </c>
      <c r="G16" s="21">
        <f t="shared" si="1"/>
        <v>0</v>
      </c>
      <c r="H16" s="21">
        <f t="shared" si="1"/>
        <v>0</v>
      </c>
      <c r="I16" s="21">
        <f t="shared" si="1"/>
        <v>5914</v>
      </c>
      <c r="J16" s="21">
        <f t="shared" si="1"/>
        <v>0</v>
      </c>
      <c r="K16" s="21">
        <f t="shared" si="1"/>
        <v>0</v>
      </c>
      <c r="L16" s="23">
        <f t="shared" si="1"/>
        <v>13147</v>
      </c>
    </row>
    <row r="17" spans="1:12" ht="12.75" customHeight="1">
      <c r="A17" s="27">
        <v>10</v>
      </c>
      <c r="B17" s="25" t="s">
        <v>11</v>
      </c>
      <c r="C17" s="5">
        <v>11447</v>
      </c>
      <c r="D17" s="5"/>
      <c r="E17" s="5"/>
      <c r="F17" s="5">
        <v>12407</v>
      </c>
      <c r="G17" s="22"/>
      <c r="H17" s="22"/>
      <c r="I17" s="22">
        <v>5910</v>
      </c>
      <c r="J17" s="22"/>
      <c r="K17" s="22"/>
      <c r="L17" s="43">
        <v>13127</v>
      </c>
    </row>
    <row r="18" spans="1:12" ht="12.75" customHeight="1">
      <c r="A18" s="27">
        <v>11</v>
      </c>
      <c r="B18" s="25" t="s">
        <v>12</v>
      </c>
      <c r="C18" s="5">
        <v>35</v>
      </c>
      <c r="D18" s="5"/>
      <c r="E18" s="5"/>
      <c r="F18" s="5">
        <v>20</v>
      </c>
      <c r="G18" s="22"/>
      <c r="H18" s="22"/>
      <c r="I18" s="22">
        <v>4</v>
      </c>
      <c r="J18" s="22"/>
      <c r="K18" s="22"/>
      <c r="L18" s="42">
        <v>20</v>
      </c>
    </row>
    <row r="19" spans="1:12" ht="12.75" customHeight="1">
      <c r="A19" s="27">
        <v>12</v>
      </c>
      <c r="B19" s="25" t="s">
        <v>13</v>
      </c>
      <c r="C19" s="5">
        <v>4011</v>
      </c>
      <c r="D19" s="5"/>
      <c r="E19" s="5"/>
      <c r="F19" s="5">
        <v>4349</v>
      </c>
      <c r="G19" s="22"/>
      <c r="H19" s="22"/>
      <c r="I19" s="22">
        <v>2072</v>
      </c>
      <c r="J19" s="5"/>
      <c r="K19" s="5"/>
      <c r="L19" s="43">
        <v>4594</v>
      </c>
    </row>
    <row r="20" spans="1:12" ht="12.75" customHeight="1">
      <c r="A20" s="27">
        <v>13</v>
      </c>
      <c r="B20" s="25" t="s">
        <v>14</v>
      </c>
      <c r="C20" s="5">
        <v>48</v>
      </c>
      <c r="D20" s="5"/>
      <c r="E20" s="5"/>
      <c r="F20" s="5">
        <v>65</v>
      </c>
      <c r="G20" s="22"/>
      <c r="H20" s="22"/>
      <c r="I20" s="22">
        <v>12</v>
      </c>
      <c r="J20" s="5"/>
      <c r="K20" s="5"/>
      <c r="L20" s="7">
        <v>60</v>
      </c>
    </row>
    <row r="21" spans="1:12" ht="12.75" customHeight="1">
      <c r="A21" s="27">
        <v>14</v>
      </c>
      <c r="B21" s="25" t="s">
        <v>15</v>
      </c>
      <c r="C21" s="5">
        <v>282</v>
      </c>
      <c r="D21" s="5"/>
      <c r="E21" s="5"/>
      <c r="F21" s="5">
        <v>249</v>
      </c>
      <c r="G21" s="22"/>
      <c r="H21" s="22"/>
      <c r="I21" s="22">
        <v>148</v>
      </c>
      <c r="J21" s="5"/>
      <c r="K21" s="5"/>
      <c r="L21" s="7">
        <v>290</v>
      </c>
    </row>
    <row r="22" spans="1:12" ht="12.75" customHeight="1">
      <c r="A22" s="27">
        <v>15</v>
      </c>
      <c r="B22" s="25" t="s">
        <v>16</v>
      </c>
      <c r="C22" s="5">
        <v>1</v>
      </c>
      <c r="D22" s="5"/>
      <c r="E22" s="5"/>
      <c r="F22" s="5">
        <v>5</v>
      </c>
      <c r="G22" s="22"/>
      <c r="H22" s="22"/>
      <c r="I22" s="22"/>
      <c r="J22" s="5"/>
      <c r="K22" s="5"/>
      <c r="L22" s="7">
        <v>2</v>
      </c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8</v>
      </c>
      <c r="D24" s="5">
        <v>10</v>
      </c>
      <c r="E24" s="5"/>
      <c r="F24" s="5"/>
      <c r="G24" s="22">
        <v>9</v>
      </c>
      <c r="H24" s="22"/>
      <c r="I24" s="22"/>
      <c r="J24" s="5">
        <v>8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48</v>
      </c>
      <c r="D25" s="5">
        <v>82</v>
      </c>
      <c r="E25" s="5"/>
      <c r="F25" s="5"/>
      <c r="G25" s="22">
        <v>41</v>
      </c>
      <c r="H25" s="22"/>
      <c r="I25" s="22"/>
      <c r="J25" s="5">
        <v>66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18637</v>
      </c>
      <c r="D28" s="24">
        <f t="shared" si="2"/>
        <v>2317</v>
      </c>
      <c r="E28" s="24">
        <f t="shared" si="2"/>
        <v>84</v>
      </c>
      <c r="F28" s="24">
        <f t="shared" si="2"/>
        <v>17356</v>
      </c>
      <c r="G28" s="24">
        <f t="shared" si="2"/>
        <v>1159</v>
      </c>
      <c r="H28" s="24">
        <f t="shared" si="2"/>
        <v>57</v>
      </c>
      <c r="I28" s="24">
        <f t="shared" si="2"/>
        <v>8678</v>
      </c>
      <c r="J28" s="24">
        <f t="shared" si="2"/>
        <v>2307</v>
      </c>
      <c r="K28" s="24">
        <f t="shared" si="2"/>
        <v>55</v>
      </c>
      <c r="L28" s="46">
        <f t="shared" si="2"/>
        <v>18368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14</v>
      </c>
      <c r="D32" s="5"/>
      <c r="E32" s="5">
        <v>14</v>
      </c>
      <c r="F32" s="5"/>
      <c r="G32" s="22"/>
      <c r="H32" s="22">
        <v>7</v>
      </c>
      <c r="I32" s="22"/>
      <c r="J32" s="5"/>
      <c r="K32" s="5">
        <v>15</v>
      </c>
      <c r="L32" s="42"/>
    </row>
    <row r="33" spans="1:12" ht="12.75" customHeight="1">
      <c r="A33" s="27">
        <v>26</v>
      </c>
      <c r="B33" s="25" t="s">
        <v>27</v>
      </c>
      <c r="C33" s="5">
        <v>50</v>
      </c>
      <c r="D33" s="5"/>
      <c r="E33" s="5">
        <v>30</v>
      </c>
      <c r="F33" s="5"/>
      <c r="G33" s="22"/>
      <c r="H33" s="22">
        <v>25</v>
      </c>
      <c r="I33" s="22"/>
      <c r="J33" s="5"/>
      <c r="K33" s="5">
        <v>30</v>
      </c>
      <c r="L33" s="42"/>
    </row>
    <row r="34" spans="1:12" ht="12.75" customHeight="1">
      <c r="A34" s="27">
        <v>27</v>
      </c>
      <c r="B34" s="25" t="s">
        <v>28</v>
      </c>
      <c r="C34" s="5">
        <v>41</v>
      </c>
      <c r="D34" s="5"/>
      <c r="E34" s="5">
        <v>40</v>
      </c>
      <c r="F34" s="5"/>
      <c r="G34" s="22"/>
      <c r="H34" s="22">
        <v>20</v>
      </c>
      <c r="I34" s="22"/>
      <c r="J34" s="5"/>
      <c r="K34" s="5">
        <v>10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18532</v>
      </c>
      <c r="D38" s="8">
        <v>2317</v>
      </c>
      <c r="E38" s="8"/>
      <c r="F38" s="8">
        <v>17356</v>
      </c>
      <c r="G38" s="50">
        <v>1159</v>
      </c>
      <c r="H38" s="50">
        <v>5</v>
      </c>
      <c r="I38" s="50">
        <v>8678</v>
      </c>
      <c r="J38" s="8">
        <v>2307</v>
      </c>
      <c r="K38" s="8"/>
      <c r="L38" s="51">
        <v>18368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36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318</v>
      </c>
      <c r="H39" s="24">
        <f t="shared" si="3"/>
        <v>33</v>
      </c>
      <c r="I39" s="24">
        <f t="shared" si="3"/>
        <v>370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2486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47.9</v>
      </c>
      <c r="D45" s="9"/>
      <c r="E45" s="9"/>
      <c r="F45" s="9">
        <v>46.3</v>
      </c>
      <c r="G45" s="9"/>
      <c r="H45" s="9"/>
      <c r="I45" s="9">
        <v>47.5</v>
      </c>
      <c r="J45" s="52"/>
      <c r="K45" s="52"/>
      <c r="L45" s="53">
        <v>47.5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19914.752957550452</v>
      </c>
      <c r="D46" s="10"/>
      <c r="E46" s="10"/>
      <c r="F46" s="54">
        <f>(((F17*1000)/F45)/12)</f>
        <v>22330.813534917208</v>
      </c>
      <c r="G46" s="10"/>
      <c r="H46" s="10"/>
      <c r="I46" s="54">
        <f>(((I17*1000)/I45)/6)</f>
        <v>20736.842105263157</v>
      </c>
      <c r="J46" s="55"/>
      <c r="K46" s="55"/>
      <c r="L46" s="56">
        <f>(((L17*1000)/L45)/12)</f>
        <v>23029.824561403508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80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81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8970</v>
      </c>
      <c r="D8" s="67">
        <f t="shared" si="0"/>
        <v>1352</v>
      </c>
      <c r="E8" s="67">
        <f t="shared" si="0"/>
        <v>300</v>
      </c>
      <c r="F8" s="68">
        <f t="shared" si="0"/>
        <v>6316</v>
      </c>
      <c r="G8" s="67">
        <f t="shared" si="0"/>
        <v>856</v>
      </c>
      <c r="H8" s="67">
        <f t="shared" si="0"/>
        <v>116</v>
      </c>
      <c r="I8" s="67">
        <f t="shared" si="0"/>
        <v>3125</v>
      </c>
      <c r="J8" s="67">
        <f t="shared" si="0"/>
        <v>1404</v>
      </c>
      <c r="K8" s="67">
        <f t="shared" si="0"/>
        <v>340</v>
      </c>
      <c r="L8" s="69">
        <f t="shared" si="0"/>
        <v>6533</v>
      </c>
    </row>
    <row r="9" spans="1:12" ht="12.75" customHeight="1">
      <c r="A9" s="31">
        <v>2</v>
      </c>
      <c r="B9" s="32" t="s">
        <v>3</v>
      </c>
      <c r="C9" s="4">
        <v>889</v>
      </c>
      <c r="D9" s="4">
        <v>185</v>
      </c>
      <c r="E9" s="4">
        <v>100</v>
      </c>
      <c r="F9" s="4"/>
      <c r="G9" s="47">
        <v>224</v>
      </c>
      <c r="H9" s="47">
        <v>28</v>
      </c>
      <c r="I9" s="47"/>
      <c r="J9" s="4">
        <v>200</v>
      </c>
      <c r="K9" s="4">
        <v>100</v>
      </c>
      <c r="L9" s="48"/>
    </row>
    <row r="10" spans="1:12" ht="12.75" customHeight="1">
      <c r="A10" s="27">
        <v>3</v>
      </c>
      <c r="B10" s="25" t="s">
        <v>4</v>
      </c>
      <c r="C10" s="5">
        <v>310</v>
      </c>
      <c r="D10" s="5"/>
      <c r="E10" s="5">
        <v>290</v>
      </c>
      <c r="F10" s="5"/>
      <c r="G10" s="22"/>
      <c r="H10" s="22">
        <v>178</v>
      </c>
      <c r="I10" s="22"/>
      <c r="J10" s="5"/>
      <c r="K10" s="5">
        <v>330</v>
      </c>
      <c r="L10" s="42"/>
    </row>
    <row r="11" spans="1:12" ht="12.75" customHeight="1">
      <c r="A11" s="27">
        <v>4</v>
      </c>
      <c r="B11" s="25" t="s">
        <v>5</v>
      </c>
      <c r="C11" s="5">
        <v>471</v>
      </c>
      <c r="D11" s="5">
        <v>537</v>
      </c>
      <c r="E11" s="5"/>
      <c r="F11" s="5"/>
      <c r="G11" s="22">
        <v>340</v>
      </c>
      <c r="H11" s="22"/>
      <c r="I11" s="22"/>
      <c r="J11" s="5">
        <v>535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643</v>
      </c>
      <c r="D13" s="5">
        <v>150</v>
      </c>
      <c r="E13" s="5">
        <v>200</v>
      </c>
      <c r="F13" s="5"/>
      <c r="G13" s="22">
        <v>51</v>
      </c>
      <c r="H13" s="22">
        <v>86</v>
      </c>
      <c r="I13" s="22"/>
      <c r="J13" s="5">
        <v>150</v>
      </c>
      <c r="K13" s="5">
        <v>200</v>
      </c>
      <c r="L13" s="42"/>
    </row>
    <row r="14" spans="1:12" ht="12.75" customHeight="1">
      <c r="A14" s="27">
        <v>7</v>
      </c>
      <c r="B14" s="25" t="s">
        <v>8</v>
      </c>
      <c r="C14" s="5">
        <v>15</v>
      </c>
      <c r="D14" s="5"/>
      <c r="E14" s="5"/>
      <c r="F14" s="5">
        <v>12</v>
      </c>
      <c r="G14" s="22"/>
      <c r="H14" s="22"/>
      <c r="I14" s="22">
        <v>4</v>
      </c>
      <c r="J14" s="5"/>
      <c r="K14" s="5"/>
      <c r="L14" s="42">
        <v>15</v>
      </c>
    </row>
    <row r="15" spans="1:12" ht="12.75" customHeight="1">
      <c r="A15" s="27">
        <v>8</v>
      </c>
      <c r="B15" s="25" t="s">
        <v>9</v>
      </c>
      <c r="C15" s="5">
        <v>242</v>
      </c>
      <c r="D15" s="5">
        <v>224</v>
      </c>
      <c r="E15" s="5"/>
      <c r="F15" s="5"/>
      <c r="G15" s="22">
        <v>125</v>
      </c>
      <c r="H15" s="22"/>
      <c r="I15" s="22">
        <v>3</v>
      </c>
      <c r="J15" s="5">
        <v>272</v>
      </c>
      <c r="K15" s="5">
        <v>40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4671</v>
      </c>
      <c r="D16" s="21">
        <f t="shared" si="1"/>
        <v>0</v>
      </c>
      <c r="E16" s="21">
        <f t="shared" si="1"/>
        <v>0</v>
      </c>
      <c r="F16" s="21">
        <f t="shared" si="1"/>
        <v>4518</v>
      </c>
      <c r="G16" s="21">
        <f t="shared" si="1"/>
        <v>0</v>
      </c>
      <c r="H16" s="21">
        <f t="shared" si="1"/>
        <v>0</v>
      </c>
      <c r="I16" s="21">
        <f t="shared" si="1"/>
        <v>2247</v>
      </c>
      <c r="J16" s="21">
        <f t="shared" si="1"/>
        <v>0</v>
      </c>
      <c r="K16" s="21">
        <f t="shared" si="1"/>
        <v>0</v>
      </c>
      <c r="L16" s="23">
        <f t="shared" si="1"/>
        <v>4685</v>
      </c>
    </row>
    <row r="17" spans="1:12" ht="12.75" customHeight="1">
      <c r="A17" s="27">
        <v>10</v>
      </c>
      <c r="B17" s="25" t="s">
        <v>11</v>
      </c>
      <c r="C17" s="5">
        <v>4665</v>
      </c>
      <c r="D17" s="5"/>
      <c r="E17" s="5"/>
      <c r="F17" s="5">
        <v>4512</v>
      </c>
      <c r="G17" s="22"/>
      <c r="H17" s="22"/>
      <c r="I17" s="22">
        <v>2244</v>
      </c>
      <c r="J17" s="22"/>
      <c r="K17" s="22"/>
      <c r="L17" s="43">
        <v>4679</v>
      </c>
    </row>
    <row r="18" spans="1:12" ht="12.75" customHeight="1">
      <c r="A18" s="27">
        <v>11</v>
      </c>
      <c r="B18" s="25" t="s">
        <v>12</v>
      </c>
      <c r="C18" s="5">
        <v>6</v>
      </c>
      <c r="D18" s="5"/>
      <c r="E18" s="5"/>
      <c r="F18" s="5">
        <v>6</v>
      </c>
      <c r="G18" s="22"/>
      <c r="H18" s="22"/>
      <c r="I18" s="22">
        <v>3</v>
      </c>
      <c r="J18" s="22"/>
      <c r="K18" s="22"/>
      <c r="L18" s="42">
        <v>6</v>
      </c>
    </row>
    <row r="19" spans="1:12" ht="12.75" customHeight="1">
      <c r="A19" s="27">
        <v>12</v>
      </c>
      <c r="B19" s="25" t="s">
        <v>13</v>
      </c>
      <c r="C19" s="5">
        <v>1631</v>
      </c>
      <c r="D19" s="5"/>
      <c r="E19" s="5"/>
      <c r="F19" s="5">
        <v>1581</v>
      </c>
      <c r="G19" s="22"/>
      <c r="H19" s="22"/>
      <c r="I19" s="22">
        <v>790</v>
      </c>
      <c r="J19" s="5"/>
      <c r="K19" s="5"/>
      <c r="L19" s="43">
        <v>1638</v>
      </c>
    </row>
    <row r="20" spans="1:12" ht="12.75" customHeight="1">
      <c r="A20" s="27">
        <v>13</v>
      </c>
      <c r="B20" s="25" t="s">
        <v>14</v>
      </c>
      <c r="C20" s="5">
        <v>20</v>
      </c>
      <c r="D20" s="5"/>
      <c r="E20" s="5"/>
      <c r="F20" s="5">
        <v>20</v>
      </c>
      <c r="G20" s="22"/>
      <c r="H20" s="22"/>
      <c r="I20" s="22">
        <v>10</v>
      </c>
      <c r="J20" s="5"/>
      <c r="K20" s="5"/>
      <c r="L20" s="7">
        <v>20</v>
      </c>
    </row>
    <row r="21" spans="1:12" ht="12.75" customHeight="1">
      <c r="A21" s="27">
        <v>14</v>
      </c>
      <c r="B21" s="25" t="s">
        <v>15</v>
      </c>
      <c r="C21" s="5">
        <v>93</v>
      </c>
      <c r="D21" s="5"/>
      <c r="E21" s="5"/>
      <c r="F21" s="5">
        <v>91</v>
      </c>
      <c r="G21" s="22"/>
      <c r="H21" s="22"/>
      <c r="I21" s="22">
        <v>45</v>
      </c>
      <c r="J21" s="5"/>
      <c r="K21" s="5"/>
      <c r="L21" s="7">
        <v>92</v>
      </c>
    </row>
    <row r="22" spans="1:12" ht="12.75" customHeight="1">
      <c r="A22" s="27">
        <v>15</v>
      </c>
      <c r="B22" s="25" t="s">
        <v>16</v>
      </c>
      <c r="C22" s="5">
        <v>37</v>
      </c>
      <c r="D22" s="5"/>
      <c r="E22" s="5"/>
      <c r="F22" s="5">
        <v>35</v>
      </c>
      <c r="G22" s="22"/>
      <c r="H22" s="22"/>
      <c r="I22" s="22">
        <v>13</v>
      </c>
      <c r="J22" s="5"/>
      <c r="K22" s="5"/>
      <c r="L22" s="7">
        <v>35</v>
      </c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33</v>
      </c>
      <c r="D24" s="5"/>
      <c r="E24" s="5"/>
      <c r="F24" s="5">
        <v>30</v>
      </c>
      <c r="G24" s="22"/>
      <c r="H24" s="22"/>
      <c r="I24" s="22">
        <v>13</v>
      </c>
      <c r="J24" s="5"/>
      <c r="K24" s="5"/>
      <c r="L24" s="7">
        <v>35</v>
      </c>
    </row>
    <row r="25" spans="1:12" ht="12.75" customHeight="1">
      <c r="A25" s="27">
        <v>18</v>
      </c>
      <c r="B25" s="25" t="s">
        <v>19</v>
      </c>
      <c r="C25" s="5">
        <v>225</v>
      </c>
      <c r="D25" s="5">
        <v>231</v>
      </c>
      <c r="E25" s="5"/>
      <c r="F25" s="5"/>
      <c r="G25" s="22">
        <v>116</v>
      </c>
      <c r="H25" s="22">
        <v>2</v>
      </c>
      <c r="I25" s="22"/>
      <c r="J25" s="5">
        <v>247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>
        <v>25</v>
      </c>
      <c r="E26" s="5"/>
      <c r="F26" s="5">
        <v>29</v>
      </c>
      <c r="G26" s="22"/>
      <c r="H26" s="22"/>
      <c r="I26" s="22"/>
      <c r="J26" s="5"/>
      <c r="K26" s="5"/>
      <c r="L26" s="7">
        <v>13</v>
      </c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8979</v>
      </c>
      <c r="D28" s="24">
        <f t="shared" si="2"/>
        <v>1352</v>
      </c>
      <c r="E28" s="24">
        <f t="shared" si="2"/>
        <v>300</v>
      </c>
      <c r="F28" s="24">
        <f t="shared" si="2"/>
        <v>6316</v>
      </c>
      <c r="G28" s="24">
        <f t="shared" si="2"/>
        <v>676</v>
      </c>
      <c r="H28" s="24">
        <f t="shared" si="2"/>
        <v>305</v>
      </c>
      <c r="I28" s="24">
        <f t="shared" si="2"/>
        <v>3158</v>
      </c>
      <c r="J28" s="24">
        <f t="shared" si="2"/>
        <v>1404</v>
      </c>
      <c r="K28" s="24">
        <f t="shared" si="2"/>
        <v>340</v>
      </c>
      <c r="L28" s="46">
        <f t="shared" si="2"/>
        <v>6533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310</v>
      </c>
      <c r="D30" s="5"/>
      <c r="E30" s="5">
        <v>290</v>
      </c>
      <c r="F30" s="5"/>
      <c r="G30" s="22"/>
      <c r="H30" s="22">
        <v>174</v>
      </c>
      <c r="I30" s="22"/>
      <c r="J30" s="5"/>
      <c r="K30" s="5">
        <v>300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23</v>
      </c>
      <c r="D32" s="5"/>
      <c r="E32" s="5">
        <v>10</v>
      </c>
      <c r="F32" s="5"/>
      <c r="G32" s="22"/>
      <c r="H32" s="22">
        <v>20</v>
      </c>
      <c r="I32" s="22"/>
      <c r="J32" s="5"/>
      <c r="K32" s="5">
        <v>40</v>
      </c>
      <c r="L32" s="42"/>
    </row>
    <row r="33" spans="1:12" ht="12.75" customHeight="1">
      <c r="A33" s="27">
        <v>26</v>
      </c>
      <c r="B33" s="25" t="s">
        <v>27</v>
      </c>
      <c r="C33" s="5">
        <v>445</v>
      </c>
      <c r="D33" s="5"/>
      <c r="E33" s="5">
        <v>0</v>
      </c>
      <c r="F33" s="5"/>
      <c r="G33" s="22"/>
      <c r="H33" s="22">
        <v>111</v>
      </c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13</v>
      </c>
      <c r="D34" s="5"/>
      <c r="E34" s="5"/>
      <c r="F34" s="5"/>
      <c r="G34" s="22"/>
      <c r="H34" s="22"/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8188</v>
      </c>
      <c r="D38" s="8">
        <v>1352</v>
      </c>
      <c r="E38" s="8"/>
      <c r="F38" s="8">
        <v>6316</v>
      </c>
      <c r="G38" s="50">
        <v>676</v>
      </c>
      <c r="H38" s="50"/>
      <c r="I38" s="50">
        <v>3158</v>
      </c>
      <c r="J38" s="8">
        <v>1404</v>
      </c>
      <c r="K38" s="8"/>
      <c r="L38" s="51">
        <v>6533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9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-180</v>
      </c>
      <c r="H39" s="24">
        <f t="shared" si="3"/>
        <v>189</v>
      </c>
      <c r="I39" s="24">
        <f t="shared" si="3"/>
        <v>33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146</v>
      </c>
      <c r="D41" s="5"/>
      <c r="E41" s="5"/>
      <c r="F41" s="5"/>
      <c r="G41" s="5"/>
      <c r="H41" s="5"/>
      <c r="I41" s="5"/>
      <c r="J41" s="22"/>
      <c r="K41" s="22">
        <v>900</v>
      </c>
      <c r="L41" s="42"/>
    </row>
    <row r="42" spans="1:12" ht="12.75" customHeight="1">
      <c r="A42" s="27">
        <v>35</v>
      </c>
      <c r="B42" s="40" t="s">
        <v>36</v>
      </c>
      <c r="C42" s="5">
        <v>491</v>
      </c>
      <c r="D42" s="5"/>
      <c r="E42" s="5">
        <v>200</v>
      </c>
      <c r="F42" s="5"/>
      <c r="G42" s="5"/>
      <c r="H42" s="5">
        <v>83</v>
      </c>
      <c r="I42" s="5"/>
      <c r="J42" s="22"/>
      <c r="K42" s="22">
        <v>200</v>
      </c>
      <c r="L42" s="42"/>
    </row>
    <row r="43" spans="1:12" ht="12.75" customHeight="1">
      <c r="A43" s="27">
        <v>36</v>
      </c>
      <c r="B43" s="40" t="s">
        <v>37</v>
      </c>
      <c r="C43" s="5">
        <v>273</v>
      </c>
      <c r="D43" s="5"/>
      <c r="E43" s="5">
        <v>100</v>
      </c>
      <c r="F43" s="5"/>
      <c r="G43" s="5"/>
      <c r="H43" s="5">
        <v>28</v>
      </c>
      <c r="I43" s="5"/>
      <c r="J43" s="22"/>
      <c r="K43" s="22">
        <v>100</v>
      </c>
      <c r="L43" s="42"/>
    </row>
    <row r="44" spans="1:12" ht="12.75" customHeight="1">
      <c r="A44" s="27">
        <v>37</v>
      </c>
      <c r="B44" s="40" t="s">
        <v>38</v>
      </c>
      <c r="C44" s="5">
        <v>0</v>
      </c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22</v>
      </c>
      <c r="D45" s="9"/>
      <c r="E45" s="9"/>
      <c r="F45" s="9">
        <v>21.5</v>
      </c>
      <c r="G45" s="9"/>
      <c r="H45" s="9"/>
      <c r="I45" s="9">
        <v>21.5</v>
      </c>
      <c r="J45" s="52"/>
      <c r="K45" s="52"/>
      <c r="L45" s="53">
        <v>22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17670.454545454548</v>
      </c>
      <c r="D46" s="10"/>
      <c r="E46" s="10"/>
      <c r="F46" s="54">
        <f>(((F17*1000)/F45)/12)</f>
        <v>17488.372093023256</v>
      </c>
      <c r="G46" s="10"/>
      <c r="H46" s="10"/>
      <c r="I46" s="54">
        <f>(((I17*1000)/I45)/6)</f>
        <v>17395.3488372093</v>
      </c>
      <c r="J46" s="55"/>
      <c r="K46" s="55"/>
      <c r="L46" s="56">
        <f>(((L17*1000)/L45)/12)</f>
        <v>17723.484848484848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82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83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14761</v>
      </c>
      <c r="D8" s="67">
        <f t="shared" si="0"/>
        <v>1597</v>
      </c>
      <c r="E8" s="67">
        <f t="shared" si="0"/>
        <v>73</v>
      </c>
      <c r="F8" s="68">
        <f t="shared" si="0"/>
        <v>13602</v>
      </c>
      <c r="G8" s="67">
        <f t="shared" si="0"/>
        <v>793</v>
      </c>
      <c r="H8" s="67">
        <f t="shared" si="0"/>
        <v>39</v>
      </c>
      <c r="I8" s="67">
        <f t="shared" si="0"/>
        <v>6526</v>
      </c>
      <c r="J8" s="67">
        <f t="shared" si="0"/>
        <v>1708</v>
      </c>
      <c r="K8" s="67">
        <f t="shared" si="0"/>
        <v>25</v>
      </c>
      <c r="L8" s="69">
        <f t="shared" si="0"/>
        <v>14705</v>
      </c>
    </row>
    <row r="9" spans="1:12" ht="12.75" customHeight="1">
      <c r="A9" s="31">
        <v>2</v>
      </c>
      <c r="B9" s="32" t="s">
        <v>3</v>
      </c>
      <c r="C9" s="4">
        <v>552</v>
      </c>
      <c r="D9" s="4">
        <v>229</v>
      </c>
      <c r="E9" s="4">
        <v>21</v>
      </c>
      <c r="F9" s="4">
        <v>86</v>
      </c>
      <c r="G9" s="47">
        <v>97</v>
      </c>
      <c r="H9" s="47">
        <v>13</v>
      </c>
      <c r="I9" s="47">
        <v>15</v>
      </c>
      <c r="J9" s="4">
        <v>328</v>
      </c>
      <c r="K9" s="4">
        <v>25</v>
      </c>
      <c r="L9" s="48">
        <v>124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591</v>
      </c>
      <c r="D11" s="5">
        <v>658</v>
      </c>
      <c r="E11" s="5"/>
      <c r="F11" s="5"/>
      <c r="G11" s="22">
        <v>362</v>
      </c>
      <c r="H11" s="22"/>
      <c r="I11" s="22"/>
      <c r="J11" s="5">
        <v>658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158</v>
      </c>
      <c r="D13" s="5">
        <v>79</v>
      </c>
      <c r="E13" s="5">
        <v>50</v>
      </c>
      <c r="F13" s="5"/>
      <c r="G13" s="22">
        <v>19</v>
      </c>
      <c r="H13" s="22">
        <v>24</v>
      </c>
      <c r="I13" s="22"/>
      <c r="J13" s="5">
        <v>79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5</v>
      </c>
      <c r="D14" s="5"/>
      <c r="E14" s="5"/>
      <c r="F14" s="5">
        <v>9</v>
      </c>
      <c r="G14" s="22"/>
      <c r="H14" s="22"/>
      <c r="I14" s="22">
        <v>3</v>
      </c>
      <c r="J14" s="5"/>
      <c r="K14" s="5"/>
      <c r="L14" s="42">
        <v>9</v>
      </c>
    </row>
    <row r="15" spans="1:12" ht="12.75" customHeight="1">
      <c r="A15" s="27">
        <v>8</v>
      </c>
      <c r="B15" s="25" t="s">
        <v>9</v>
      </c>
      <c r="C15" s="5">
        <v>554</v>
      </c>
      <c r="D15" s="5">
        <v>534</v>
      </c>
      <c r="E15" s="5">
        <v>2</v>
      </c>
      <c r="F15" s="5">
        <v>78</v>
      </c>
      <c r="G15" s="22">
        <v>268</v>
      </c>
      <c r="H15" s="22">
        <v>2</v>
      </c>
      <c r="I15" s="22">
        <v>34</v>
      </c>
      <c r="J15" s="5">
        <v>535</v>
      </c>
      <c r="K15" s="5"/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9304</v>
      </c>
      <c r="D16" s="21">
        <f t="shared" si="1"/>
        <v>0</v>
      </c>
      <c r="E16" s="21">
        <f t="shared" si="1"/>
        <v>0</v>
      </c>
      <c r="F16" s="21">
        <f t="shared" si="1"/>
        <v>9774</v>
      </c>
      <c r="G16" s="21">
        <f t="shared" si="1"/>
        <v>0</v>
      </c>
      <c r="H16" s="21">
        <f t="shared" si="1"/>
        <v>0</v>
      </c>
      <c r="I16" s="21">
        <f t="shared" si="1"/>
        <v>4710</v>
      </c>
      <c r="J16" s="21">
        <f t="shared" si="1"/>
        <v>0</v>
      </c>
      <c r="K16" s="21">
        <f t="shared" si="1"/>
        <v>0</v>
      </c>
      <c r="L16" s="23">
        <f t="shared" si="1"/>
        <v>10611</v>
      </c>
    </row>
    <row r="17" spans="1:12" ht="12.75" customHeight="1">
      <c r="A17" s="27">
        <v>10</v>
      </c>
      <c r="B17" s="25" t="s">
        <v>11</v>
      </c>
      <c r="C17" s="5">
        <v>9113</v>
      </c>
      <c r="D17" s="5"/>
      <c r="E17" s="5"/>
      <c r="F17" s="5">
        <v>9774</v>
      </c>
      <c r="G17" s="22"/>
      <c r="H17" s="22"/>
      <c r="I17" s="22">
        <v>4710</v>
      </c>
      <c r="J17" s="22"/>
      <c r="K17" s="22"/>
      <c r="L17" s="43">
        <v>10611</v>
      </c>
    </row>
    <row r="18" spans="1:12" ht="12.75" customHeight="1">
      <c r="A18" s="27">
        <v>11</v>
      </c>
      <c r="B18" s="25" t="s">
        <v>12</v>
      </c>
      <c r="C18" s="5">
        <v>191</v>
      </c>
      <c r="D18" s="5"/>
      <c r="E18" s="5"/>
      <c r="F18" s="5"/>
      <c r="G18" s="22"/>
      <c r="H18" s="22"/>
      <c r="I18" s="22"/>
      <c r="J18" s="22"/>
      <c r="K18" s="22"/>
      <c r="L18" s="42"/>
    </row>
    <row r="19" spans="1:12" ht="12.75" customHeight="1">
      <c r="A19" s="27">
        <v>12</v>
      </c>
      <c r="B19" s="25" t="s">
        <v>13</v>
      </c>
      <c r="C19" s="5">
        <v>3257</v>
      </c>
      <c r="D19" s="5"/>
      <c r="E19" s="5"/>
      <c r="F19" s="5">
        <v>3421</v>
      </c>
      <c r="G19" s="22"/>
      <c r="H19" s="22"/>
      <c r="I19" s="22">
        <v>1650</v>
      </c>
      <c r="J19" s="5"/>
      <c r="K19" s="5"/>
      <c r="L19" s="43">
        <v>3713</v>
      </c>
    </row>
    <row r="20" spans="1:12" ht="12.75" customHeight="1">
      <c r="A20" s="27">
        <v>13</v>
      </c>
      <c r="B20" s="25" t="s">
        <v>14</v>
      </c>
      <c r="C20" s="5">
        <v>39</v>
      </c>
      <c r="D20" s="5"/>
      <c r="E20" s="5"/>
      <c r="F20" s="5">
        <v>39</v>
      </c>
      <c r="G20" s="22"/>
      <c r="H20" s="22"/>
      <c r="I20" s="22">
        <v>20</v>
      </c>
      <c r="J20" s="5"/>
      <c r="K20" s="5"/>
      <c r="L20" s="7">
        <v>43</v>
      </c>
    </row>
    <row r="21" spans="1:12" ht="12.75" customHeight="1">
      <c r="A21" s="27">
        <v>14</v>
      </c>
      <c r="B21" s="25" t="s">
        <v>15</v>
      </c>
      <c r="C21" s="5">
        <v>193</v>
      </c>
      <c r="D21" s="5"/>
      <c r="E21" s="5"/>
      <c r="F21" s="5">
        <v>195</v>
      </c>
      <c r="G21" s="22"/>
      <c r="H21" s="22"/>
      <c r="I21" s="22">
        <v>94</v>
      </c>
      <c r="J21" s="5"/>
      <c r="K21" s="5"/>
      <c r="L21" s="7">
        <v>205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40</v>
      </c>
      <c r="D24" s="5">
        <v>31</v>
      </c>
      <c r="E24" s="5"/>
      <c r="F24" s="5"/>
      <c r="G24" s="22">
        <v>14</v>
      </c>
      <c r="H24" s="22"/>
      <c r="I24" s="22"/>
      <c r="J24" s="5">
        <v>42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68</v>
      </c>
      <c r="D25" s="5">
        <v>66</v>
      </c>
      <c r="E25" s="5"/>
      <c r="F25" s="5"/>
      <c r="G25" s="22">
        <v>33</v>
      </c>
      <c r="H25" s="22"/>
      <c r="I25" s="22"/>
      <c r="J25" s="5">
        <v>66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14795</v>
      </c>
      <c r="D28" s="24">
        <f t="shared" si="2"/>
        <v>1597</v>
      </c>
      <c r="E28" s="24">
        <f t="shared" si="2"/>
        <v>73</v>
      </c>
      <c r="F28" s="24">
        <f t="shared" si="2"/>
        <v>13602</v>
      </c>
      <c r="G28" s="24">
        <f t="shared" si="2"/>
        <v>799</v>
      </c>
      <c r="H28" s="24">
        <f t="shared" si="2"/>
        <v>69</v>
      </c>
      <c r="I28" s="24">
        <f t="shared" si="2"/>
        <v>6801</v>
      </c>
      <c r="J28" s="24">
        <f t="shared" si="2"/>
        <v>1708</v>
      </c>
      <c r="K28" s="24">
        <f t="shared" si="2"/>
        <v>25</v>
      </c>
      <c r="L28" s="46">
        <f t="shared" si="2"/>
        <v>14705</v>
      </c>
    </row>
    <row r="29" spans="1:12" ht="12.75" customHeight="1">
      <c r="A29" s="31">
        <v>22</v>
      </c>
      <c r="B29" s="32" t="s">
        <v>23</v>
      </c>
      <c r="C29" s="4">
        <v>7</v>
      </c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>
        <v>12</v>
      </c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34</v>
      </c>
      <c r="D32" s="5"/>
      <c r="E32" s="5"/>
      <c r="F32" s="5"/>
      <c r="G32" s="22"/>
      <c r="H32" s="22">
        <v>29</v>
      </c>
      <c r="I32" s="22"/>
      <c r="J32" s="5"/>
      <c r="K32" s="5"/>
      <c r="L32" s="42"/>
    </row>
    <row r="33" spans="1:12" ht="12.75" customHeight="1">
      <c r="A33" s="27">
        <v>26</v>
      </c>
      <c r="B33" s="25" t="s">
        <v>27</v>
      </c>
      <c r="C33" s="5">
        <v>105</v>
      </c>
      <c r="D33" s="5"/>
      <c r="E33" s="5"/>
      <c r="F33" s="5"/>
      <c r="G33" s="22"/>
      <c r="H33" s="22">
        <v>24</v>
      </c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/>
      <c r="D34" s="5"/>
      <c r="E34" s="5"/>
      <c r="F34" s="5"/>
      <c r="G34" s="22"/>
      <c r="H34" s="22"/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14649</v>
      </c>
      <c r="D38" s="8">
        <v>1597</v>
      </c>
      <c r="E38" s="8">
        <v>73</v>
      </c>
      <c r="F38" s="8">
        <v>13602</v>
      </c>
      <c r="G38" s="50">
        <v>799</v>
      </c>
      <c r="H38" s="50">
        <v>4</v>
      </c>
      <c r="I38" s="50">
        <v>6801</v>
      </c>
      <c r="J38" s="8">
        <v>1708</v>
      </c>
      <c r="K38" s="8">
        <v>25</v>
      </c>
      <c r="L38" s="51">
        <v>14705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34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6</v>
      </c>
      <c r="H39" s="24">
        <f t="shared" si="3"/>
        <v>30</v>
      </c>
      <c r="I39" s="24">
        <f t="shared" si="3"/>
        <v>275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80</v>
      </c>
      <c r="D42" s="5"/>
      <c r="E42" s="5">
        <v>340</v>
      </c>
      <c r="F42" s="5"/>
      <c r="G42" s="5"/>
      <c r="H42" s="5">
        <v>24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25</v>
      </c>
      <c r="D43" s="5"/>
      <c r="E43" s="5">
        <v>100</v>
      </c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35</v>
      </c>
      <c r="D45" s="9"/>
      <c r="E45" s="9"/>
      <c r="F45" s="9">
        <v>36.3</v>
      </c>
      <c r="G45" s="9"/>
      <c r="H45" s="9"/>
      <c r="I45" s="9">
        <v>36</v>
      </c>
      <c r="J45" s="52"/>
      <c r="K45" s="52"/>
      <c r="L45" s="53">
        <v>37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21697.61904761905</v>
      </c>
      <c r="D46" s="10"/>
      <c r="E46" s="10"/>
      <c r="F46" s="54">
        <f>(((F17*1000)/F45)/12)</f>
        <v>22438.016528925622</v>
      </c>
      <c r="G46" s="10"/>
      <c r="H46" s="10"/>
      <c r="I46" s="54">
        <f>(((I17*1000)/I45)/6)</f>
        <v>21805.555555555555</v>
      </c>
      <c r="J46" s="55"/>
      <c r="K46" s="55"/>
      <c r="L46" s="56">
        <f>(((L17*1000)/L45)/12)</f>
        <v>23898.64864864865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84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85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10365</v>
      </c>
      <c r="D8" s="67">
        <f t="shared" si="0"/>
        <v>2998</v>
      </c>
      <c r="E8" s="67">
        <f t="shared" si="0"/>
        <v>700</v>
      </c>
      <c r="F8" s="68">
        <f t="shared" si="0"/>
        <v>6658</v>
      </c>
      <c r="G8" s="67">
        <f t="shared" si="0"/>
        <v>1321</v>
      </c>
      <c r="H8" s="67">
        <f t="shared" si="0"/>
        <v>314</v>
      </c>
      <c r="I8" s="67">
        <f t="shared" si="0"/>
        <v>3478</v>
      </c>
      <c r="J8" s="67">
        <f t="shared" si="0"/>
        <v>2967</v>
      </c>
      <c r="K8" s="67">
        <f t="shared" si="0"/>
        <v>700</v>
      </c>
      <c r="L8" s="69">
        <f t="shared" si="0"/>
        <v>6886</v>
      </c>
    </row>
    <row r="9" spans="1:12" ht="12.75" customHeight="1">
      <c r="A9" s="31">
        <v>2</v>
      </c>
      <c r="B9" s="33" t="s">
        <v>3</v>
      </c>
      <c r="C9" s="4">
        <v>1304</v>
      </c>
      <c r="D9" s="4">
        <v>740</v>
      </c>
      <c r="E9" s="4">
        <v>500</v>
      </c>
      <c r="F9" s="4">
        <v>45</v>
      </c>
      <c r="G9" s="47">
        <v>197</v>
      </c>
      <c r="H9" s="47">
        <v>294</v>
      </c>
      <c r="I9" s="47">
        <v>3</v>
      </c>
      <c r="J9" s="4">
        <v>740</v>
      </c>
      <c r="K9" s="4">
        <v>500</v>
      </c>
      <c r="L9" s="48">
        <v>45</v>
      </c>
    </row>
    <row r="10" spans="1:12" ht="12.75" customHeight="1">
      <c r="A10" s="27">
        <v>3</v>
      </c>
      <c r="B10" s="26" t="s">
        <v>4</v>
      </c>
      <c r="C10" s="5">
        <v>587</v>
      </c>
      <c r="D10" s="5">
        <v>70</v>
      </c>
      <c r="E10" s="5">
        <v>500</v>
      </c>
      <c r="F10" s="5"/>
      <c r="G10" s="22">
        <v>66</v>
      </c>
      <c r="H10" s="22">
        <v>275</v>
      </c>
      <c r="I10" s="22"/>
      <c r="J10" s="5">
        <v>110</v>
      </c>
      <c r="K10" s="5">
        <v>500</v>
      </c>
      <c r="L10" s="42"/>
    </row>
    <row r="11" spans="1:12" ht="12.75" customHeight="1">
      <c r="A11" s="27">
        <v>4</v>
      </c>
      <c r="B11" s="26" t="s">
        <v>5</v>
      </c>
      <c r="C11" s="5">
        <v>756</v>
      </c>
      <c r="D11" s="5">
        <v>985</v>
      </c>
      <c r="E11" s="5"/>
      <c r="F11" s="5"/>
      <c r="G11" s="22">
        <v>469</v>
      </c>
      <c r="H11" s="22"/>
      <c r="I11" s="22"/>
      <c r="J11" s="5">
        <v>985</v>
      </c>
      <c r="K11" s="5">
        <v>0</v>
      </c>
      <c r="L11" s="42"/>
    </row>
    <row r="12" spans="1:12" ht="12.75" customHeight="1">
      <c r="A12" s="27">
        <v>5</v>
      </c>
      <c r="B12" s="26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6" t="s">
        <v>7</v>
      </c>
      <c r="C13" s="5">
        <v>165</v>
      </c>
      <c r="D13" s="5">
        <v>120</v>
      </c>
      <c r="E13" s="5"/>
      <c r="F13" s="5"/>
      <c r="G13" s="22">
        <v>26</v>
      </c>
      <c r="H13" s="22"/>
      <c r="I13" s="22"/>
      <c r="J13" s="5">
        <v>120</v>
      </c>
      <c r="K13" s="5"/>
      <c r="L13" s="42"/>
    </row>
    <row r="14" spans="1:12" ht="12.75" customHeight="1">
      <c r="A14" s="27">
        <v>7</v>
      </c>
      <c r="B14" s="26" t="s">
        <v>8</v>
      </c>
      <c r="C14" s="5">
        <v>1</v>
      </c>
      <c r="D14" s="5"/>
      <c r="E14" s="5"/>
      <c r="F14" s="5">
        <v>4</v>
      </c>
      <c r="G14" s="22"/>
      <c r="H14" s="22"/>
      <c r="I14" s="22">
        <v>1</v>
      </c>
      <c r="J14" s="5"/>
      <c r="K14" s="5"/>
      <c r="L14" s="42">
        <v>4</v>
      </c>
    </row>
    <row r="15" spans="1:12" ht="12.75" customHeight="1">
      <c r="A15" s="27">
        <v>8</v>
      </c>
      <c r="B15" s="26" t="s">
        <v>9</v>
      </c>
      <c r="C15" s="5">
        <v>846</v>
      </c>
      <c r="D15" s="5">
        <v>645</v>
      </c>
      <c r="E15" s="5">
        <v>200</v>
      </c>
      <c r="F15" s="5">
        <v>21</v>
      </c>
      <c r="G15" s="22">
        <v>386</v>
      </c>
      <c r="H15" s="22">
        <v>7</v>
      </c>
      <c r="I15" s="22">
        <v>55</v>
      </c>
      <c r="J15" s="5">
        <v>695</v>
      </c>
      <c r="K15" s="5">
        <v>200</v>
      </c>
      <c r="L15" s="42">
        <v>21</v>
      </c>
    </row>
    <row r="16" spans="1:12" ht="12.75" customHeight="1">
      <c r="A16" s="28">
        <v>9</v>
      </c>
      <c r="B16" s="26" t="s">
        <v>10</v>
      </c>
      <c r="C16" s="21">
        <f aca="true" t="shared" si="1" ref="C16:L16">SUM(C17:C18)</f>
        <v>4978</v>
      </c>
      <c r="D16" s="21">
        <f t="shared" si="1"/>
        <v>0</v>
      </c>
      <c r="E16" s="21">
        <f t="shared" si="1"/>
        <v>0</v>
      </c>
      <c r="F16" s="21">
        <f t="shared" si="1"/>
        <v>4793</v>
      </c>
      <c r="G16" s="21">
        <f t="shared" si="1"/>
        <v>0</v>
      </c>
      <c r="H16" s="21">
        <f t="shared" si="1"/>
        <v>0</v>
      </c>
      <c r="I16" s="21">
        <f t="shared" si="1"/>
        <v>2484</v>
      </c>
      <c r="J16" s="21">
        <f t="shared" si="1"/>
        <v>0</v>
      </c>
      <c r="K16" s="21">
        <f t="shared" si="1"/>
        <v>0</v>
      </c>
      <c r="L16" s="23">
        <f t="shared" si="1"/>
        <v>4962</v>
      </c>
    </row>
    <row r="17" spans="1:12" ht="12.75" customHeight="1">
      <c r="A17" s="27">
        <v>10</v>
      </c>
      <c r="B17" s="26" t="s">
        <v>11</v>
      </c>
      <c r="C17" s="5">
        <v>4978</v>
      </c>
      <c r="D17" s="5"/>
      <c r="E17" s="5"/>
      <c r="F17" s="5">
        <v>4793</v>
      </c>
      <c r="G17" s="22"/>
      <c r="H17" s="22"/>
      <c r="I17" s="22">
        <v>2484</v>
      </c>
      <c r="J17" s="22"/>
      <c r="K17" s="22"/>
      <c r="L17" s="43">
        <v>4962</v>
      </c>
    </row>
    <row r="18" spans="1:12" ht="12.75" customHeight="1">
      <c r="A18" s="27">
        <v>11</v>
      </c>
      <c r="B18" s="26" t="s">
        <v>12</v>
      </c>
      <c r="C18" s="5"/>
      <c r="D18" s="5"/>
      <c r="E18" s="5"/>
      <c r="F18" s="5"/>
      <c r="G18" s="22"/>
      <c r="H18" s="22"/>
      <c r="I18" s="22"/>
      <c r="J18" s="22"/>
      <c r="K18" s="22"/>
      <c r="L18" s="42"/>
    </row>
    <row r="19" spans="1:12" ht="12.75" customHeight="1">
      <c r="A19" s="27">
        <v>12</v>
      </c>
      <c r="B19" s="26" t="s">
        <v>13</v>
      </c>
      <c r="C19" s="5">
        <v>1743</v>
      </c>
      <c r="D19" s="5"/>
      <c r="E19" s="5"/>
      <c r="F19" s="5">
        <v>1678</v>
      </c>
      <c r="G19" s="22"/>
      <c r="H19" s="22"/>
      <c r="I19" s="22">
        <v>869</v>
      </c>
      <c r="J19" s="5"/>
      <c r="K19" s="5"/>
      <c r="L19" s="43">
        <v>1737</v>
      </c>
    </row>
    <row r="20" spans="1:12" ht="12.75" customHeight="1">
      <c r="A20" s="27">
        <v>13</v>
      </c>
      <c r="B20" s="26" t="s">
        <v>14</v>
      </c>
      <c r="C20" s="5">
        <v>21</v>
      </c>
      <c r="D20" s="5"/>
      <c r="E20" s="5"/>
      <c r="F20" s="5">
        <v>21</v>
      </c>
      <c r="G20" s="22"/>
      <c r="H20" s="22"/>
      <c r="I20" s="22">
        <v>16</v>
      </c>
      <c r="J20" s="5"/>
      <c r="K20" s="5"/>
      <c r="L20" s="7">
        <v>21</v>
      </c>
    </row>
    <row r="21" spans="1:12" ht="12.75" customHeight="1">
      <c r="A21" s="27">
        <v>14</v>
      </c>
      <c r="B21" s="26" t="s">
        <v>15</v>
      </c>
      <c r="C21" s="5">
        <v>100</v>
      </c>
      <c r="D21" s="5"/>
      <c r="E21" s="5"/>
      <c r="F21" s="5">
        <v>96</v>
      </c>
      <c r="G21" s="22"/>
      <c r="H21" s="22"/>
      <c r="I21" s="22">
        <v>50</v>
      </c>
      <c r="J21" s="5"/>
      <c r="K21" s="5"/>
      <c r="L21" s="7">
        <v>96</v>
      </c>
    </row>
    <row r="22" spans="1:12" ht="12.75" customHeight="1">
      <c r="A22" s="27">
        <v>15</v>
      </c>
      <c r="B22" s="26" t="s">
        <v>16</v>
      </c>
      <c r="C22" s="5">
        <v>6</v>
      </c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6" t="s">
        <v>17</v>
      </c>
      <c r="C23" s="5">
        <v>3</v>
      </c>
      <c r="D23" s="5">
        <v>2</v>
      </c>
      <c r="E23" s="5"/>
      <c r="F23" s="5"/>
      <c r="G23" s="22">
        <v>1</v>
      </c>
      <c r="H23" s="22"/>
      <c r="I23" s="22"/>
      <c r="J23" s="5">
        <v>2</v>
      </c>
      <c r="K23" s="5"/>
      <c r="L23" s="7"/>
    </row>
    <row r="24" spans="1:12" ht="12.75" customHeight="1">
      <c r="A24" s="27">
        <v>17</v>
      </c>
      <c r="B24" s="26" t="s">
        <v>18</v>
      </c>
      <c r="C24" s="5">
        <v>115</v>
      </c>
      <c r="D24" s="5">
        <v>171</v>
      </c>
      <c r="E24" s="5"/>
      <c r="F24" s="5"/>
      <c r="G24" s="22">
        <v>75</v>
      </c>
      <c r="H24" s="22">
        <v>13</v>
      </c>
      <c r="I24" s="22"/>
      <c r="J24" s="5">
        <v>120</v>
      </c>
      <c r="K24" s="5"/>
      <c r="L24" s="7"/>
    </row>
    <row r="25" spans="1:12" ht="12.75" customHeight="1">
      <c r="A25" s="27">
        <v>18</v>
      </c>
      <c r="B25" s="26" t="s">
        <v>19</v>
      </c>
      <c r="C25" s="5">
        <v>327</v>
      </c>
      <c r="D25" s="5">
        <v>335</v>
      </c>
      <c r="E25" s="5"/>
      <c r="F25" s="5"/>
      <c r="G25" s="22">
        <v>167</v>
      </c>
      <c r="H25" s="22"/>
      <c r="I25" s="22"/>
      <c r="J25" s="5">
        <v>305</v>
      </c>
      <c r="K25" s="5"/>
      <c r="L25" s="7"/>
    </row>
    <row r="26" spans="1:12" ht="12.75" customHeight="1">
      <c r="A26" s="27">
        <v>19</v>
      </c>
      <c r="B26" s="26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11084</v>
      </c>
      <c r="D28" s="24">
        <f t="shared" si="2"/>
        <v>2998</v>
      </c>
      <c r="E28" s="24">
        <f t="shared" si="2"/>
        <v>700</v>
      </c>
      <c r="F28" s="24">
        <f t="shared" si="2"/>
        <v>6658</v>
      </c>
      <c r="G28" s="24">
        <f t="shared" si="2"/>
        <v>1499</v>
      </c>
      <c r="H28" s="24">
        <f t="shared" si="2"/>
        <v>338</v>
      </c>
      <c r="I28" s="24">
        <f t="shared" si="2"/>
        <v>3329</v>
      </c>
      <c r="J28" s="24">
        <f t="shared" si="2"/>
        <v>2967</v>
      </c>
      <c r="K28" s="24">
        <f t="shared" si="2"/>
        <v>700</v>
      </c>
      <c r="L28" s="46">
        <f t="shared" si="2"/>
        <v>6886</v>
      </c>
    </row>
    <row r="29" spans="1:12" ht="12.75" customHeight="1">
      <c r="A29" s="31">
        <v>22</v>
      </c>
      <c r="B29" s="33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6" t="s">
        <v>24</v>
      </c>
      <c r="C30" s="5">
        <v>663</v>
      </c>
      <c r="D30" s="5"/>
      <c r="E30" s="5">
        <v>500</v>
      </c>
      <c r="F30" s="5"/>
      <c r="G30" s="22"/>
      <c r="H30" s="22">
        <v>285</v>
      </c>
      <c r="I30" s="22"/>
      <c r="J30" s="5"/>
      <c r="K30" s="5">
        <v>500</v>
      </c>
      <c r="L30" s="42"/>
    </row>
    <row r="31" spans="1:12" ht="12.75" customHeight="1">
      <c r="A31" s="27">
        <v>24</v>
      </c>
      <c r="B31" s="26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6" t="s">
        <v>26</v>
      </c>
      <c r="C32" s="5">
        <v>43</v>
      </c>
      <c r="D32" s="5"/>
      <c r="E32" s="5"/>
      <c r="F32" s="5"/>
      <c r="G32" s="22"/>
      <c r="H32" s="22">
        <v>38</v>
      </c>
      <c r="I32" s="22"/>
      <c r="J32" s="5"/>
      <c r="K32" s="5"/>
      <c r="L32" s="42"/>
    </row>
    <row r="33" spans="1:12" ht="12.75" customHeight="1">
      <c r="A33" s="27">
        <v>26</v>
      </c>
      <c r="B33" s="26" t="s">
        <v>27</v>
      </c>
      <c r="C33" s="5">
        <v>148</v>
      </c>
      <c r="D33" s="5"/>
      <c r="E33" s="5">
        <v>200</v>
      </c>
      <c r="F33" s="5"/>
      <c r="G33" s="22"/>
      <c r="H33" s="22">
        <v>15</v>
      </c>
      <c r="I33" s="22"/>
      <c r="J33" s="5"/>
      <c r="K33" s="5">
        <v>200</v>
      </c>
      <c r="L33" s="42"/>
    </row>
    <row r="34" spans="1:12" ht="12.75" customHeight="1">
      <c r="A34" s="27">
        <v>27</v>
      </c>
      <c r="B34" s="26" t="s">
        <v>28</v>
      </c>
      <c r="C34" s="5">
        <v>43</v>
      </c>
      <c r="D34" s="5"/>
      <c r="E34" s="5"/>
      <c r="F34" s="5"/>
      <c r="G34" s="22"/>
      <c r="H34" s="22"/>
      <c r="I34" s="22"/>
      <c r="J34" s="5"/>
      <c r="K34" s="5"/>
      <c r="L34" s="42"/>
    </row>
    <row r="35" spans="1:12" ht="12.75" customHeight="1">
      <c r="A35" s="27">
        <v>28</v>
      </c>
      <c r="B35" s="26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7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10187</v>
      </c>
      <c r="D38" s="8">
        <v>2998</v>
      </c>
      <c r="E38" s="8"/>
      <c r="F38" s="8">
        <v>6658</v>
      </c>
      <c r="G38" s="50">
        <v>1499</v>
      </c>
      <c r="H38" s="50"/>
      <c r="I38" s="50">
        <v>3329</v>
      </c>
      <c r="J38" s="8">
        <v>2967</v>
      </c>
      <c r="K38" s="8"/>
      <c r="L38" s="51">
        <v>6886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719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178</v>
      </c>
      <c r="H39" s="24">
        <f t="shared" si="3"/>
        <v>24</v>
      </c>
      <c r="I39" s="24">
        <f t="shared" si="3"/>
        <v>-149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22</v>
      </c>
      <c r="D45" s="9"/>
      <c r="E45" s="9"/>
      <c r="F45" s="9">
        <v>20.9</v>
      </c>
      <c r="G45" s="9"/>
      <c r="H45" s="9"/>
      <c r="I45" s="9">
        <v>20.9</v>
      </c>
      <c r="J45" s="52"/>
      <c r="K45" s="52"/>
      <c r="L45" s="53">
        <v>20.9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18856.060606060604</v>
      </c>
      <c r="D46" s="10"/>
      <c r="E46" s="10"/>
      <c r="F46" s="54">
        <f>(((F17*1000)/F45)/12)</f>
        <v>19110.845295055824</v>
      </c>
      <c r="G46" s="10"/>
      <c r="H46" s="10"/>
      <c r="I46" s="54">
        <f>(((I17*1000)/I45)/6)</f>
        <v>19808.612440191388</v>
      </c>
      <c r="J46" s="55"/>
      <c r="K46" s="55"/>
      <c r="L46" s="56">
        <f>(((L17*1000)/L45)/12)</f>
        <v>19784.68899521531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86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87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20912</v>
      </c>
      <c r="D8" s="67">
        <f t="shared" si="0"/>
        <v>2574</v>
      </c>
      <c r="E8" s="67">
        <f t="shared" si="0"/>
        <v>7948</v>
      </c>
      <c r="F8" s="68">
        <f t="shared" si="0"/>
        <v>10814</v>
      </c>
      <c r="G8" s="67">
        <f t="shared" si="0"/>
        <v>1032</v>
      </c>
      <c r="H8" s="67">
        <f t="shared" si="0"/>
        <v>3051</v>
      </c>
      <c r="I8" s="67">
        <f t="shared" si="0"/>
        <v>5391</v>
      </c>
      <c r="J8" s="67">
        <f t="shared" si="0"/>
        <v>2599</v>
      </c>
      <c r="K8" s="67">
        <f t="shared" si="0"/>
        <v>8180</v>
      </c>
      <c r="L8" s="69">
        <f t="shared" si="0"/>
        <v>11268</v>
      </c>
    </row>
    <row r="9" spans="1:12" ht="12.75" customHeight="1">
      <c r="A9" s="31">
        <v>2</v>
      </c>
      <c r="B9" s="32" t="s">
        <v>3</v>
      </c>
      <c r="C9" s="4">
        <v>4413</v>
      </c>
      <c r="D9" s="4">
        <v>766</v>
      </c>
      <c r="E9" s="4">
        <v>3950</v>
      </c>
      <c r="F9" s="4">
        <v>214</v>
      </c>
      <c r="G9" s="47">
        <v>222</v>
      </c>
      <c r="H9" s="47">
        <v>1890</v>
      </c>
      <c r="I9" s="47">
        <v>25</v>
      </c>
      <c r="J9" s="4">
        <v>690</v>
      </c>
      <c r="K9" s="4">
        <v>4000</v>
      </c>
      <c r="L9" s="48">
        <v>180</v>
      </c>
    </row>
    <row r="10" spans="1:12" ht="12.75" customHeight="1">
      <c r="A10" s="27">
        <v>3</v>
      </c>
      <c r="B10" s="25" t="s">
        <v>4</v>
      </c>
      <c r="C10" s="5">
        <v>2647</v>
      </c>
      <c r="D10" s="5"/>
      <c r="E10" s="5">
        <v>2850</v>
      </c>
      <c r="F10" s="5"/>
      <c r="G10" s="22"/>
      <c r="H10" s="22">
        <v>1401</v>
      </c>
      <c r="I10" s="22"/>
      <c r="J10" s="5"/>
      <c r="K10" s="5">
        <v>2880</v>
      </c>
      <c r="L10" s="42"/>
    </row>
    <row r="11" spans="1:12" ht="12.75" customHeight="1">
      <c r="A11" s="27">
        <v>4</v>
      </c>
      <c r="B11" s="25" t="s">
        <v>5</v>
      </c>
      <c r="C11" s="5">
        <v>2633</v>
      </c>
      <c r="D11" s="5"/>
      <c r="E11" s="5">
        <v>2875</v>
      </c>
      <c r="F11" s="5"/>
      <c r="G11" s="22"/>
      <c r="H11" s="22">
        <v>1075</v>
      </c>
      <c r="I11" s="22"/>
      <c r="J11" s="5"/>
      <c r="K11" s="5">
        <v>3150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1205</v>
      </c>
      <c r="D13" s="5">
        <v>342</v>
      </c>
      <c r="E13" s="5">
        <v>900</v>
      </c>
      <c r="F13" s="5"/>
      <c r="G13" s="22">
        <v>69</v>
      </c>
      <c r="H13" s="22">
        <v>5</v>
      </c>
      <c r="I13" s="22"/>
      <c r="J13" s="5">
        <v>250</v>
      </c>
      <c r="K13" s="5">
        <v>830</v>
      </c>
      <c r="L13" s="42"/>
    </row>
    <row r="14" spans="1:12" ht="12.75" customHeight="1">
      <c r="A14" s="27">
        <v>7</v>
      </c>
      <c r="B14" s="25" t="s">
        <v>8</v>
      </c>
      <c r="C14" s="5"/>
      <c r="D14" s="5"/>
      <c r="E14" s="5"/>
      <c r="F14" s="5"/>
      <c r="G14" s="22"/>
      <c r="H14" s="22"/>
      <c r="I14" s="22"/>
      <c r="J14" s="5"/>
      <c r="K14" s="5"/>
      <c r="L14" s="42"/>
    </row>
    <row r="15" spans="1:12" ht="12.75" customHeight="1">
      <c r="A15" s="27">
        <v>8</v>
      </c>
      <c r="B15" s="25" t="s">
        <v>9</v>
      </c>
      <c r="C15" s="5">
        <v>724</v>
      </c>
      <c r="D15" s="5">
        <v>415</v>
      </c>
      <c r="E15" s="5">
        <v>200</v>
      </c>
      <c r="F15" s="5">
        <v>10</v>
      </c>
      <c r="G15" s="22">
        <v>207</v>
      </c>
      <c r="H15" s="22">
        <v>70</v>
      </c>
      <c r="I15" s="22">
        <v>5</v>
      </c>
      <c r="J15" s="5">
        <v>560</v>
      </c>
      <c r="K15" s="5">
        <v>200</v>
      </c>
      <c r="L15" s="42">
        <v>10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7901</v>
      </c>
      <c r="D16" s="21">
        <f t="shared" si="1"/>
        <v>0</v>
      </c>
      <c r="E16" s="21">
        <f t="shared" si="1"/>
        <v>0</v>
      </c>
      <c r="F16" s="21">
        <f t="shared" si="1"/>
        <v>7705</v>
      </c>
      <c r="G16" s="21">
        <f t="shared" si="1"/>
        <v>0</v>
      </c>
      <c r="H16" s="21">
        <f t="shared" si="1"/>
        <v>0</v>
      </c>
      <c r="I16" s="21">
        <f t="shared" si="1"/>
        <v>3894</v>
      </c>
      <c r="J16" s="21">
        <f t="shared" si="1"/>
        <v>0</v>
      </c>
      <c r="K16" s="21">
        <f t="shared" si="1"/>
        <v>0</v>
      </c>
      <c r="L16" s="23">
        <f t="shared" si="1"/>
        <v>7992</v>
      </c>
    </row>
    <row r="17" spans="1:12" ht="12.75" customHeight="1">
      <c r="A17" s="27">
        <v>10</v>
      </c>
      <c r="B17" s="25" t="s">
        <v>11</v>
      </c>
      <c r="C17" s="5">
        <v>7881</v>
      </c>
      <c r="D17" s="5"/>
      <c r="E17" s="5"/>
      <c r="F17" s="5">
        <v>7690</v>
      </c>
      <c r="G17" s="22"/>
      <c r="H17" s="22"/>
      <c r="I17" s="22">
        <v>3882</v>
      </c>
      <c r="J17" s="22"/>
      <c r="K17" s="22"/>
      <c r="L17" s="43">
        <v>7972</v>
      </c>
    </row>
    <row r="18" spans="1:12" ht="12.75" customHeight="1">
      <c r="A18" s="27">
        <v>11</v>
      </c>
      <c r="B18" s="25" t="s">
        <v>12</v>
      </c>
      <c r="C18" s="5">
        <v>20</v>
      </c>
      <c r="D18" s="5"/>
      <c r="E18" s="5"/>
      <c r="F18" s="5">
        <v>15</v>
      </c>
      <c r="G18" s="22"/>
      <c r="H18" s="22"/>
      <c r="I18" s="22">
        <v>12</v>
      </c>
      <c r="J18" s="22"/>
      <c r="K18" s="22"/>
      <c r="L18" s="42">
        <v>20</v>
      </c>
    </row>
    <row r="19" spans="1:12" ht="12.75" customHeight="1">
      <c r="A19" s="27">
        <v>12</v>
      </c>
      <c r="B19" s="25" t="s">
        <v>13</v>
      </c>
      <c r="C19" s="5">
        <v>2766</v>
      </c>
      <c r="D19" s="5"/>
      <c r="E19" s="5"/>
      <c r="F19" s="5">
        <v>2697</v>
      </c>
      <c r="G19" s="22"/>
      <c r="H19" s="22"/>
      <c r="I19" s="22">
        <v>1361</v>
      </c>
      <c r="J19" s="5"/>
      <c r="K19" s="5"/>
      <c r="L19" s="43">
        <v>2868</v>
      </c>
    </row>
    <row r="20" spans="1:12" ht="12.75" customHeight="1">
      <c r="A20" s="27">
        <v>13</v>
      </c>
      <c r="B20" s="25" t="s">
        <v>14</v>
      </c>
      <c r="C20" s="5">
        <v>33</v>
      </c>
      <c r="D20" s="5"/>
      <c r="E20" s="5"/>
      <c r="F20" s="5">
        <v>34</v>
      </c>
      <c r="G20" s="22"/>
      <c r="H20" s="22"/>
      <c r="I20" s="22">
        <v>16</v>
      </c>
      <c r="J20" s="5"/>
      <c r="K20" s="5"/>
      <c r="L20" s="7">
        <v>34</v>
      </c>
    </row>
    <row r="21" spans="1:12" ht="12.75" customHeight="1">
      <c r="A21" s="27">
        <v>14</v>
      </c>
      <c r="B21" s="25" t="s">
        <v>15</v>
      </c>
      <c r="C21" s="5">
        <v>183</v>
      </c>
      <c r="D21" s="5"/>
      <c r="E21" s="5"/>
      <c r="F21" s="5">
        <v>154</v>
      </c>
      <c r="G21" s="22"/>
      <c r="H21" s="22"/>
      <c r="I21" s="22">
        <v>90</v>
      </c>
      <c r="J21" s="5"/>
      <c r="K21" s="5"/>
      <c r="L21" s="7">
        <v>184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21</v>
      </c>
      <c r="D24" s="5"/>
      <c r="E24" s="5">
        <v>23</v>
      </c>
      <c r="F24" s="5"/>
      <c r="G24" s="22"/>
      <c r="H24" s="22">
        <v>11</v>
      </c>
      <c r="I24" s="22"/>
      <c r="J24" s="5">
        <v>23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1033</v>
      </c>
      <c r="D25" s="5">
        <v>1051</v>
      </c>
      <c r="E25" s="5"/>
      <c r="F25" s="5"/>
      <c r="G25" s="22">
        <v>534</v>
      </c>
      <c r="H25" s="22"/>
      <c r="I25" s="22"/>
      <c r="J25" s="5">
        <v>1076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20925</v>
      </c>
      <c r="D28" s="24">
        <f t="shared" si="2"/>
        <v>2574</v>
      </c>
      <c r="E28" s="24">
        <f t="shared" si="2"/>
        <v>7948</v>
      </c>
      <c r="F28" s="24">
        <f t="shared" si="2"/>
        <v>10814</v>
      </c>
      <c r="G28" s="24">
        <f t="shared" si="2"/>
        <v>1287</v>
      </c>
      <c r="H28" s="24">
        <f t="shared" si="2"/>
        <v>3696</v>
      </c>
      <c r="I28" s="24">
        <f t="shared" si="2"/>
        <v>5407</v>
      </c>
      <c r="J28" s="24">
        <f t="shared" si="2"/>
        <v>2599</v>
      </c>
      <c r="K28" s="24">
        <f t="shared" si="2"/>
        <v>8180</v>
      </c>
      <c r="L28" s="46">
        <f t="shared" si="2"/>
        <v>11268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6789</v>
      </c>
      <c r="D30" s="5"/>
      <c r="E30" s="5">
        <v>7000</v>
      </c>
      <c r="F30" s="5"/>
      <c r="G30" s="22"/>
      <c r="H30" s="22">
        <v>3565</v>
      </c>
      <c r="I30" s="22"/>
      <c r="J30" s="5"/>
      <c r="K30" s="5">
        <v>7230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43</v>
      </c>
      <c r="D32" s="5"/>
      <c r="E32" s="5">
        <v>55</v>
      </c>
      <c r="F32" s="5"/>
      <c r="G32" s="22"/>
      <c r="H32" s="22">
        <v>34</v>
      </c>
      <c r="I32" s="22"/>
      <c r="J32" s="5"/>
      <c r="K32" s="5">
        <v>60</v>
      </c>
      <c r="L32" s="42"/>
    </row>
    <row r="33" spans="1:12" ht="12.75" customHeight="1">
      <c r="A33" s="27">
        <v>26</v>
      </c>
      <c r="B33" s="25" t="s">
        <v>27</v>
      </c>
      <c r="C33" s="5">
        <v>368</v>
      </c>
      <c r="D33" s="5"/>
      <c r="E33" s="5">
        <v>720</v>
      </c>
      <c r="F33" s="5"/>
      <c r="G33" s="22"/>
      <c r="H33" s="22"/>
      <c r="I33" s="22"/>
      <c r="J33" s="5"/>
      <c r="K33" s="5">
        <v>700</v>
      </c>
      <c r="L33" s="42"/>
    </row>
    <row r="34" spans="1:12" ht="12.75" customHeight="1">
      <c r="A34" s="27">
        <v>27</v>
      </c>
      <c r="B34" s="25" t="s">
        <v>28</v>
      </c>
      <c r="C34" s="5">
        <v>171</v>
      </c>
      <c r="D34" s="5"/>
      <c r="E34" s="5">
        <v>173</v>
      </c>
      <c r="F34" s="5"/>
      <c r="G34" s="22"/>
      <c r="H34" s="22">
        <v>97</v>
      </c>
      <c r="I34" s="22"/>
      <c r="J34" s="5"/>
      <c r="K34" s="5">
        <v>190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13554</v>
      </c>
      <c r="D38" s="8">
        <v>2574</v>
      </c>
      <c r="E38" s="8"/>
      <c r="F38" s="8">
        <v>10814</v>
      </c>
      <c r="G38" s="50">
        <v>1287</v>
      </c>
      <c r="H38" s="50"/>
      <c r="I38" s="50">
        <v>5407</v>
      </c>
      <c r="J38" s="8">
        <v>2599</v>
      </c>
      <c r="K38" s="8"/>
      <c r="L38" s="51">
        <v>11268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13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255</v>
      </c>
      <c r="H39" s="24">
        <f t="shared" si="3"/>
        <v>645</v>
      </c>
      <c r="I39" s="24">
        <f t="shared" si="3"/>
        <v>16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1626</v>
      </c>
      <c r="D42" s="5"/>
      <c r="E42" s="5">
        <v>1075</v>
      </c>
      <c r="F42" s="5"/>
      <c r="G42" s="5"/>
      <c r="H42" s="5">
        <v>275</v>
      </c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175</v>
      </c>
      <c r="D43" s="5"/>
      <c r="E43" s="5">
        <v>520</v>
      </c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193</v>
      </c>
      <c r="D44" s="5"/>
      <c r="E44" s="5">
        <v>200</v>
      </c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42.3</v>
      </c>
      <c r="D45" s="9"/>
      <c r="E45" s="9"/>
      <c r="F45" s="9">
        <v>41.6</v>
      </c>
      <c r="G45" s="9"/>
      <c r="H45" s="9"/>
      <c r="I45" s="9">
        <v>42</v>
      </c>
      <c r="J45" s="52"/>
      <c r="K45" s="52"/>
      <c r="L45" s="53">
        <v>42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15526.004728132388</v>
      </c>
      <c r="D46" s="10"/>
      <c r="E46" s="10"/>
      <c r="F46" s="54">
        <f>(((F17*1000)/F45)/12)</f>
        <v>15404.647435897436</v>
      </c>
      <c r="G46" s="10"/>
      <c r="H46" s="10"/>
      <c r="I46" s="54">
        <f>(((I17*1000)/I45)/6)</f>
        <v>15404.761904761906</v>
      </c>
      <c r="J46" s="55"/>
      <c r="K46" s="55"/>
      <c r="L46" s="56">
        <f>(((L17*1000)/L45)/12)</f>
        <v>15817.460317460318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88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87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15526</v>
      </c>
      <c r="D8" s="67">
        <f t="shared" si="0"/>
        <v>2086</v>
      </c>
      <c r="E8" s="67">
        <f t="shared" si="0"/>
        <v>6610</v>
      </c>
      <c r="F8" s="68">
        <f t="shared" si="0"/>
        <v>7111</v>
      </c>
      <c r="G8" s="67">
        <f t="shared" si="0"/>
        <v>726</v>
      </c>
      <c r="H8" s="67">
        <f t="shared" si="0"/>
        <v>4317</v>
      </c>
      <c r="I8" s="67">
        <f t="shared" si="0"/>
        <v>3422</v>
      </c>
      <c r="J8" s="67">
        <f t="shared" si="0"/>
        <v>2030</v>
      </c>
      <c r="K8" s="67">
        <f t="shared" si="0"/>
        <v>6610</v>
      </c>
      <c r="L8" s="69">
        <f t="shared" si="0"/>
        <v>7324</v>
      </c>
    </row>
    <row r="9" spans="1:12" ht="12.75" customHeight="1">
      <c r="A9" s="31">
        <v>2</v>
      </c>
      <c r="B9" s="32" t="s">
        <v>3</v>
      </c>
      <c r="C9" s="4">
        <v>5030</v>
      </c>
      <c r="D9" s="4">
        <v>331</v>
      </c>
      <c r="E9" s="4">
        <v>4370</v>
      </c>
      <c r="F9" s="4">
        <v>129</v>
      </c>
      <c r="G9" s="47">
        <v>112</v>
      </c>
      <c r="H9" s="47">
        <v>2942</v>
      </c>
      <c r="I9" s="47">
        <v>38</v>
      </c>
      <c r="J9" s="4">
        <v>330</v>
      </c>
      <c r="K9" s="4">
        <v>4391</v>
      </c>
      <c r="L9" s="48">
        <v>100</v>
      </c>
    </row>
    <row r="10" spans="1:12" ht="12.75" customHeight="1">
      <c r="A10" s="27">
        <v>3</v>
      </c>
      <c r="B10" s="25" t="s">
        <v>4</v>
      </c>
      <c r="C10" s="5">
        <v>4299</v>
      </c>
      <c r="D10" s="5"/>
      <c r="E10" s="5">
        <v>4400</v>
      </c>
      <c r="F10" s="5"/>
      <c r="G10" s="22"/>
      <c r="H10" s="22">
        <v>2640</v>
      </c>
      <c r="I10" s="22"/>
      <c r="J10" s="5"/>
      <c r="K10" s="5">
        <v>4400</v>
      </c>
      <c r="L10" s="42"/>
    </row>
    <row r="11" spans="1:12" ht="12.75" customHeight="1">
      <c r="A11" s="27">
        <v>4</v>
      </c>
      <c r="B11" s="25" t="s">
        <v>5</v>
      </c>
      <c r="C11" s="5">
        <v>1306</v>
      </c>
      <c r="D11" s="5">
        <v>1100</v>
      </c>
      <c r="E11" s="5">
        <v>414</v>
      </c>
      <c r="F11" s="5"/>
      <c r="G11" s="22">
        <v>425</v>
      </c>
      <c r="H11" s="22">
        <v>306</v>
      </c>
      <c r="I11" s="22"/>
      <c r="J11" s="5">
        <v>1100</v>
      </c>
      <c r="K11" s="5">
        <v>414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263</v>
      </c>
      <c r="D13" s="5">
        <v>200</v>
      </c>
      <c r="E13" s="5">
        <v>60</v>
      </c>
      <c r="F13" s="5"/>
      <c r="G13" s="22">
        <v>23</v>
      </c>
      <c r="H13" s="22">
        <v>57</v>
      </c>
      <c r="I13" s="22"/>
      <c r="J13" s="5">
        <v>200</v>
      </c>
      <c r="K13" s="5">
        <v>180</v>
      </c>
      <c r="L13" s="42"/>
    </row>
    <row r="14" spans="1:12" ht="12.75" customHeight="1">
      <c r="A14" s="27">
        <v>7</v>
      </c>
      <c r="B14" s="25" t="s">
        <v>8</v>
      </c>
      <c r="C14" s="5">
        <v>6</v>
      </c>
      <c r="D14" s="5"/>
      <c r="E14" s="5"/>
      <c r="F14" s="5">
        <v>6</v>
      </c>
      <c r="G14" s="22"/>
      <c r="H14" s="22"/>
      <c r="I14" s="22">
        <v>2</v>
      </c>
      <c r="J14" s="5"/>
      <c r="K14" s="5"/>
      <c r="L14" s="42">
        <v>6</v>
      </c>
    </row>
    <row r="15" spans="1:12" ht="12.75" customHeight="1">
      <c r="A15" s="27">
        <v>8</v>
      </c>
      <c r="B15" s="25" t="s">
        <v>9</v>
      </c>
      <c r="C15" s="5">
        <v>1144</v>
      </c>
      <c r="D15" s="5">
        <v>250</v>
      </c>
      <c r="E15" s="5">
        <v>668</v>
      </c>
      <c r="F15" s="5">
        <v>4</v>
      </c>
      <c r="G15" s="22">
        <v>64</v>
      </c>
      <c r="H15" s="22">
        <v>433</v>
      </c>
      <c r="I15" s="22">
        <v>1</v>
      </c>
      <c r="J15" s="5">
        <v>250</v>
      </c>
      <c r="K15" s="5">
        <v>680</v>
      </c>
      <c r="L15" s="42">
        <v>6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4908</v>
      </c>
      <c r="D16" s="21">
        <f t="shared" si="1"/>
        <v>0</v>
      </c>
      <c r="E16" s="21">
        <f t="shared" si="1"/>
        <v>57</v>
      </c>
      <c r="F16" s="21">
        <f t="shared" si="1"/>
        <v>5046</v>
      </c>
      <c r="G16" s="21">
        <f t="shared" si="1"/>
        <v>0</v>
      </c>
      <c r="H16" s="21">
        <f t="shared" si="1"/>
        <v>1</v>
      </c>
      <c r="I16" s="21">
        <f t="shared" si="1"/>
        <v>2449</v>
      </c>
      <c r="J16" s="21">
        <f t="shared" si="1"/>
        <v>0</v>
      </c>
      <c r="K16" s="21">
        <f t="shared" si="1"/>
        <v>57</v>
      </c>
      <c r="L16" s="23">
        <f t="shared" si="1"/>
        <v>5224</v>
      </c>
    </row>
    <row r="17" spans="1:12" ht="12.75" customHeight="1">
      <c r="A17" s="27">
        <v>10</v>
      </c>
      <c r="B17" s="25" t="s">
        <v>11</v>
      </c>
      <c r="C17" s="5">
        <v>4908</v>
      </c>
      <c r="D17" s="5"/>
      <c r="E17" s="5">
        <v>57</v>
      </c>
      <c r="F17" s="5">
        <v>5046</v>
      </c>
      <c r="G17" s="22"/>
      <c r="H17" s="22">
        <v>1</v>
      </c>
      <c r="I17" s="22">
        <v>2449</v>
      </c>
      <c r="J17" s="22"/>
      <c r="K17" s="22">
        <v>57</v>
      </c>
      <c r="L17" s="43">
        <v>5224</v>
      </c>
    </row>
    <row r="18" spans="1:12" ht="12.75" customHeight="1">
      <c r="A18" s="27">
        <v>11</v>
      </c>
      <c r="B18" s="25" t="s">
        <v>12</v>
      </c>
      <c r="C18" s="5"/>
      <c r="D18" s="5"/>
      <c r="E18" s="5"/>
      <c r="F18" s="5"/>
      <c r="G18" s="22"/>
      <c r="H18" s="22"/>
      <c r="I18" s="22"/>
      <c r="J18" s="22"/>
      <c r="K18" s="22"/>
      <c r="L18" s="42"/>
    </row>
    <row r="19" spans="1:12" ht="12.75" customHeight="1">
      <c r="A19" s="27">
        <v>12</v>
      </c>
      <c r="B19" s="25" t="s">
        <v>13</v>
      </c>
      <c r="C19" s="5">
        <v>1723</v>
      </c>
      <c r="D19" s="5"/>
      <c r="E19" s="5">
        <v>20</v>
      </c>
      <c r="F19" s="5">
        <v>1766</v>
      </c>
      <c r="G19" s="22"/>
      <c r="H19" s="22"/>
      <c r="I19" s="22">
        <v>860</v>
      </c>
      <c r="J19" s="5"/>
      <c r="K19" s="5">
        <v>20</v>
      </c>
      <c r="L19" s="43">
        <v>1828</v>
      </c>
    </row>
    <row r="20" spans="1:12" ht="12.75" customHeight="1">
      <c r="A20" s="27">
        <v>13</v>
      </c>
      <c r="B20" s="25" t="s">
        <v>14</v>
      </c>
      <c r="C20" s="5">
        <v>20</v>
      </c>
      <c r="D20" s="5"/>
      <c r="E20" s="5">
        <v>1</v>
      </c>
      <c r="F20" s="5">
        <v>21</v>
      </c>
      <c r="G20" s="22"/>
      <c r="H20" s="22"/>
      <c r="I20" s="22">
        <v>10</v>
      </c>
      <c r="J20" s="5"/>
      <c r="K20" s="5">
        <v>1</v>
      </c>
      <c r="L20" s="7">
        <v>21</v>
      </c>
    </row>
    <row r="21" spans="1:12" ht="12.75" customHeight="1">
      <c r="A21" s="27">
        <v>14</v>
      </c>
      <c r="B21" s="25" t="s">
        <v>15</v>
      </c>
      <c r="C21" s="5">
        <v>136</v>
      </c>
      <c r="D21" s="5"/>
      <c r="E21" s="5">
        <v>1</v>
      </c>
      <c r="F21" s="5">
        <v>139</v>
      </c>
      <c r="G21" s="22"/>
      <c r="H21" s="22"/>
      <c r="I21" s="22">
        <v>62</v>
      </c>
      <c r="J21" s="5"/>
      <c r="K21" s="5">
        <v>1</v>
      </c>
      <c r="L21" s="7">
        <v>139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>
        <v>1</v>
      </c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425</v>
      </c>
      <c r="D24" s="5"/>
      <c r="E24" s="5">
        <v>608</v>
      </c>
      <c r="F24" s="5"/>
      <c r="G24" s="22"/>
      <c r="H24" s="22">
        <v>354</v>
      </c>
      <c r="I24" s="22"/>
      <c r="J24" s="5"/>
      <c r="K24" s="5">
        <v>610</v>
      </c>
      <c r="L24" s="7"/>
    </row>
    <row r="25" spans="1:12" ht="12.75" customHeight="1">
      <c r="A25" s="27">
        <v>18</v>
      </c>
      <c r="B25" s="25" t="s">
        <v>19</v>
      </c>
      <c r="C25" s="5">
        <v>565</v>
      </c>
      <c r="D25" s="5">
        <v>205</v>
      </c>
      <c r="E25" s="5">
        <v>410</v>
      </c>
      <c r="F25" s="5"/>
      <c r="G25" s="22">
        <v>102</v>
      </c>
      <c r="H25" s="22">
        <v>224</v>
      </c>
      <c r="I25" s="22"/>
      <c r="J25" s="5">
        <v>150</v>
      </c>
      <c r="K25" s="5">
        <v>256</v>
      </c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15526</v>
      </c>
      <c r="D28" s="24">
        <f t="shared" si="2"/>
        <v>2086</v>
      </c>
      <c r="E28" s="24">
        <f t="shared" si="2"/>
        <v>6610</v>
      </c>
      <c r="F28" s="24">
        <f t="shared" si="2"/>
        <v>7111</v>
      </c>
      <c r="G28" s="24">
        <f t="shared" si="2"/>
        <v>1043</v>
      </c>
      <c r="H28" s="24">
        <f t="shared" si="2"/>
        <v>3772</v>
      </c>
      <c r="I28" s="24">
        <f t="shared" si="2"/>
        <v>3556</v>
      </c>
      <c r="J28" s="24">
        <f t="shared" si="2"/>
        <v>2030</v>
      </c>
      <c r="K28" s="24">
        <f t="shared" si="2"/>
        <v>6610</v>
      </c>
      <c r="L28" s="46">
        <f t="shared" si="2"/>
        <v>7324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6053</v>
      </c>
      <c r="D30" s="5"/>
      <c r="E30" s="5">
        <v>6433</v>
      </c>
      <c r="F30" s="5"/>
      <c r="G30" s="22"/>
      <c r="H30" s="22">
        <v>3703</v>
      </c>
      <c r="I30" s="22"/>
      <c r="J30" s="5"/>
      <c r="K30" s="5">
        <v>6433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27</v>
      </c>
      <c r="D32" s="5"/>
      <c r="E32" s="5">
        <v>27</v>
      </c>
      <c r="F32" s="5"/>
      <c r="G32" s="22"/>
      <c r="H32" s="22">
        <v>17</v>
      </c>
      <c r="I32" s="22"/>
      <c r="J32" s="5"/>
      <c r="K32" s="5">
        <v>27</v>
      </c>
      <c r="L32" s="42"/>
    </row>
    <row r="33" spans="1:12" ht="12.75" customHeight="1">
      <c r="A33" s="27">
        <v>26</v>
      </c>
      <c r="B33" s="25" t="s">
        <v>27</v>
      </c>
      <c r="C33" s="5">
        <v>415</v>
      </c>
      <c r="D33" s="5"/>
      <c r="E33" s="5">
        <v>50</v>
      </c>
      <c r="F33" s="5"/>
      <c r="G33" s="22"/>
      <c r="H33" s="22"/>
      <c r="I33" s="22"/>
      <c r="J33" s="5"/>
      <c r="K33" s="5">
        <v>50</v>
      </c>
      <c r="L33" s="42"/>
    </row>
    <row r="34" spans="1:12" ht="12.75" customHeight="1">
      <c r="A34" s="27">
        <v>27</v>
      </c>
      <c r="B34" s="25" t="s">
        <v>28</v>
      </c>
      <c r="C34" s="5">
        <v>142</v>
      </c>
      <c r="D34" s="5"/>
      <c r="E34" s="5">
        <v>100</v>
      </c>
      <c r="F34" s="5"/>
      <c r="G34" s="22"/>
      <c r="H34" s="22">
        <v>52</v>
      </c>
      <c r="I34" s="22"/>
      <c r="J34" s="5"/>
      <c r="K34" s="5">
        <v>100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8889</v>
      </c>
      <c r="D38" s="8">
        <v>2086</v>
      </c>
      <c r="E38" s="8"/>
      <c r="F38" s="8">
        <v>7111</v>
      </c>
      <c r="G38" s="50">
        <v>1043</v>
      </c>
      <c r="H38" s="50"/>
      <c r="I38" s="50">
        <v>3556</v>
      </c>
      <c r="J38" s="8">
        <v>2030</v>
      </c>
      <c r="K38" s="8"/>
      <c r="L38" s="51">
        <v>7324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317</v>
      </c>
      <c r="H39" s="24">
        <f t="shared" si="3"/>
        <v>-545</v>
      </c>
      <c r="I39" s="24">
        <f t="shared" si="3"/>
        <v>134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1600</v>
      </c>
      <c r="D41" s="5"/>
      <c r="E41" s="5">
        <v>1599</v>
      </c>
      <c r="F41" s="5"/>
      <c r="G41" s="5">
        <v>1599</v>
      </c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182</v>
      </c>
      <c r="D42" s="5"/>
      <c r="E42" s="5">
        <v>492</v>
      </c>
      <c r="F42" s="5"/>
      <c r="G42" s="5"/>
      <c r="H42" s="5"/>
      <c r="I42" s="5"/>
      <c r="J42" s="22"/>
      <c r="K42" s="22">
        <v>100</v>
      </c>
      <c r="L42" s="42"/>
    </row>
    <row r="43" spans="1:12" ht="12.75" customHeight="1">
      <c r="A43" s="27">
        <v>36</v>
      </c>
      <c r="B43" s="40" t="s">
        <v>37</v>
      </c>
      <c r="C43" s="5">
        <v>133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100</v>
      </c>
      <c r="D44" s="5"/>
      <c r="E44" s="5">
        <v>50</v>
      </c>
      <c r="F44" s="5"/>
      <c r="G44" s="5"/>
      <c r="H44" s="5"/>
      <c r="I44" s="5"/>
      <c r="J44" s="22"/>
      <c r="K44" s="22">
        <v>50</v>
      </c>
      <c r="L44" s="42"/>
    </row>
    <row r="45" spans="1:12" ht="12.75" customHeight="1">
      <c r="A45" s="27">
        <v>38</v>
      </c>
      <c r="B45" s="40" t="s">
        <v>39</v>
      </c>
      <c r="C45" s="9">
        <v>29.2</v>
      </c>
      <c r="D45" s="9"/>
      <c r="E45" s="9"/>
      <c r="F45" s="9">
        <v>29.2</v>
      </c>
      <c r="G45" s="9"/>
      <c r="H45" s="9"/>
      <c r="I45" s="9">
        <v>29.2</v>
      </c>
      <c r="J45" s="52"/>
      <c r="K45" s="52"/>
      <c r="L45" s="53">
        <v>29.2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14006.849315068494</v>
      </c>
      <c r="D46" s="10"/>
      <c r="E46" s="10"/>
      <c r="F46" s="54">
        <f>(((F17*1000)/F45)/12)</f>
        <v>14400.684931506848</v>
      </c>
      <c r="G46" s="10"/>
      <c r="H46" s="10"/>
      <c r="I46" s="54">
        <f>(((I17*1000)/I45)/6)</f>
        <v>13978.310502283106</v>
      </c>
      <c r="J46" s="55"/>
      <c r="K46" s="55"/>
      <c r="L46" s="56">
        <f>(((L17*1000)/L45)/12)</f>
        <v>14908.675799086757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89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90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15572</v>
      </c>
      <c r="D8" s="67">
        <f t="shared" si="0"/>
        <v>50</v>
      </c>
      <c r="E8" s="67">
        <f t="shared" si="0"/>
        <v>2332</v>
      </c>
      <c r="F8" s="68">
        <f t="shared" si="0"/>
        <v>12631</v>
      </c>
      <c r="G8" s="67">
        <f t="shared" si="0"/>
        <v>25</v>
      </c>
      <c r="H8" s="67">
        <f t="shared" si="0"/>
        <v>756</v>
      </c>
      <c r="I8" s="67">
        <f t="shared" si="0"/>
        <v>6283</v>
      </c>
      <c r="J8" s="67">
        <f t="shared" si="0"/>
        <v>50</v>
      </c>
      <c r="K8" s="67">
        <f t="shared" si="0"/>
        <v>4743</v>
      </c>
      <c r="L8" s="69">
        <f t="shared" si="0"/>
        <v>13350</v>
      </c>
    </row>
    <row r="9" spans="1:12" ht="12.75" customHeight="1">
      <c r="A9" s="31">
        <v>2</v>
      </c>
      <c r="B9" s="32" t="s">
        <v>3</v>
      </c>
      <c r="C9" s="4">
        <v>1150</v>
      </c>
      <c r="D9" s="4"/>
      <c r="E9" s="4">
        <v>612</v>
      </c>
      <c r="F9" s="4"/>
      <c r="G9" s="47"/>
      <c r="H9" s="47">
        <v>215</v>
      </c>
      <c r="I9" s="47">
        <v>2</v>
      </c>
      <c r="J9" s="4"/>
      <c r="K9" s="4">
        <v>662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376</v>
      </c>
      <c r="D11" s="5"/>
      <c r="E11" s="5">
        <v>400</v>
      </c>
      <c r="F11" s="5"/>
      <c r="G11" s="22"/>
      <c r="H11" s="22">
        <v>161</v>
      </c>
      <c r="I11" s="22"/>
      <c r="J11" s="5"/>
      <c r="K11" s="5">
        <v>400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1024</v>
      </c>
      <c r="D13" s="5"/>
      <c r="E13" s="5">
        <v>500</v>
      </c>
      <c r="F13" s="5"/>
      <c r="G13" s="22"/>
      <c r="H13" s="22">
        <v>62</v>
      </c>
      <c r="I13" s="22"/>
      <c r="J13" s="5"/>
      <c r="K13" s="5">
        <v>2860</v>
      </c>
      <c r="L13" s="42"/>
    </row>
    <row r="14" spans="1:12" ht="12.75" customHeight="1">
      <c r="A14" s="27">
        <v>7</v>
      </c>
      <c r="B14" s="25" t="s">
        <v>8</v>
      </c>
      <c r="C14" s="5">
        <v>9</v>
      </c>
      <c r="D14" s="5"/>
      <c r="E14" s="5">
        <v>20</v>
      </c>
      <c r="F14" s="5"/>
      <c r="G14" s="22"/>
      <c r="H14" s="22">
        <v>5</v>
      </c>
      <c r="I14" s="22">
        <v>1</v>
      </c>
      <c r="J14" s="5"/>
      <c r="K14" s="5">
        <v>20</v>
      </c>
      <c r="L14" s="42"/>
    </row>
    <row r="15" spans="1:12" ht="12.75" customHeight="1">
      <c r="A15" s="27">
        <v>8</v>
      </c>
      <c r="B15" s="25" t="s">
        <v>9</v>
      </c>
      <c r="C15" s="5">
        <v>347</v>
      </c>
      <c r="D15" s="5"/>
      <c r="E15" s="5">
        <v>400</v>
      </c>
      <c r="F15" s="5"/>
      <c r="G15" s="22"/>
      <c r="H15" s="22">
        <v>179</v>
      </c>
      <c r="I15" s="22">
        <v>1</v>
      </c>
      <c r="J15" s="5"/>
      <c r="K15" s="5">
        <v>406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9036</v>
      </c>
      <c r="D16" s="21">
        <f t="shared" si="1"/>
        <v>0</v>
      </c>
      <c r="E16" s="21">
        <f t="shared" si="1"/>
        <v>100</v>
      </c>
      <c r="F16" s="21">
        <f t="shared" si="1"/>
        <v>9196</v>
      </c>
      <c r="G16" s="21">
        <f t="shared" si="1"/>
        <v>0</v>
      </c>
      <c r="H16" s="21">
        <f t="shared" si="1"/>
        <v>0</v>
      </c>
      <c r="I16" s="21">
        <f t="shared" si="1"/>
        <v>4575</v>
      </c>
      <c r="J16" s="21">
        <f t="shared" si="1"/>
        <v>0</v>
      </c>
      <c r="K16" s="21">
        <f t="shared" si="1"/>
        <v>100</v>
      </c>
      <c r="L16" s="23">
        <f t="shared" si="1"/>
        <v>9717</v>
      </c>
    </row>
    <row r="17" spans="1:12" ht="12.75" customHeight="1">
      <c r="A17" s="27">
        <v>10</v>
      </c>
      <c r="B17" s="25" t="s">
        <v>11</v>
      </c>
      <c r="C17" s="5">
        <v>8864</v>
      </c>
      <c r="D17" s="5"/>
      <c r="E17" s="5">
        <v>100</v>
      </c>
      <c r="F17" s="5">
        <v>8996</v>
      </c>
      <c r="G17" s="22"/>
      <c r="H17" s="22"/>
      <c r="I17" s="22">
        <v>4445</v>
      </c>
      <c r="J17" s="22"/>
      <c r="K17" s="22">
        <v>100</v>
      </c>
      <c r="L17" s="43">
        <v>9417</v>
      </c>
    </row>
    <row r="18" spans="1:12" ht="12.75" customHeight="1">
      <c r="A18" s="27">
        <v>11</v>
      </c>
      <c r="B18" s="25" t="s">
        <v>12</v>
      </c>
      <c r="C18" s="5">
        <v>172</v>
      </c>
      <c r="D18" s="5"/>
      <c r="E18" s="5"/>
      <c r="F18" s="5">
        <v>200</v>
      </c>
      <c r="G18" s="22"/>
      <c r="H18" s="22"/>
      <c r="I18" s="22">
        <v>130</v>
      </c>
      <c r="J18" s="22"/>
      <c r="K18" s="22"/>
      <c r="L18" s="42">
        <v>300</v>
      </c>
    </row>
    <row r="19" spans="1:12" ht="12.75" customHeight="1">
      <c r="A19" s="27">
        <v>12</v>
      </c>
      <c r="B19" s="25" t="s">
        <v>13</v>
      </c>
      <c r="C19" s="5">
        <v>3160</v>
      </c>
      <c r="D19" s="5"/>
      <c r="E19" s="5">
        <v>35</v>
      </c>
      <c r="F19" s="5">
        <v>3218</v>
      </c>
      <c r="G19" s="22"/>
      <c r="H19" s="22"/>
      <c r="I19" s="22">
        <v>1599</v>
      </c>
      <c r="J19" s="5"/>
      <c r="K19" s="5">
        <v>35</v>
      </c>
      <c r="L19" s="43">
        <v>3416</v>
      </c>
    </row>
    <row r="20" spans="1:12" ht="12.75" customHeight="1">
      <c r="A20" s="27">
        <v>13</v>
      </c>
      <c r="B20" s="25" t="s">
        <v>14</v>
      </c>
      <c r="C20" s="5">
        <v>37</v>
      </c>
      <c r="D20" s="5"/>
      <c r="E20" s="5">
        <v>2</v>
      </c>
      <c r="F20" s="5">
        <v>37</v>
      </c>
      <c r="G20" s="22"/>
      <c r="H20" s="22"/>
      <c r="I20" s="22">
        <v>20</v>
      </c>
      <c r="J20" s="5"/>
      <c r="K20" s="5">
        <v>2</v>
      </c>
      <c r="L20" s="7">
        <v>37</v>
      </c>
    </row>
    <row r="21" spans="1:12" ht="12.75" customHeight="1">
      <c r="A21" s="27">
        <v>14</v>
      </c>
      <c r="B21" s="25" t="s">
        <v>15</v>
      </c>
      <c r="C21" s="5">
        <v>232</v>
      </c>
      <c r="D21" s="5"/>
      <c r="E21" s="5">
        <v>80</v>
      </c>
      <c r="F21" s="5">
        <v>180</v>
      </c>
      <c r="G21" s="22"/>
      <c r="H21" s="22">
        <v>33</v>
      </c>
      <c r="I21" s="22">
        <v>85</v>
      </c>
      <c r="J21" s="5"/>
      <c r="K21" s="5">
        <v>80</v>
      </c>
      <c r="L21" s="7">
        <v>180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>
        <v>3</v>
      </c>
      <c r="F23" s="5"/>
      <c r="G23" s="22"/>
      <c r="H23" s="22"/>
      <c r="I23" s="22"/>
      <c r="J23" s="5"/>
      <c r="K23" s="5">
        <v>3</v>
      </c>
      <c r="L23" s="7"/>
    </row>
    <row r="24" spans="1:12" ht="12.75" customHeight="1">
      <c r="A24" s="27">
        <v>17</v>
      </c>
      <c r="B24" s="25" t="s">
        <v>18</v>
      </c>
      <c r="C24" s="5">
        <v>35</v>
      </c>
      <c r="D24" s="5"/>
      <c r="E24" s="5">
        <v>40</v>
      </c>
      <c r="F24" s="5"/>
      <c r="G24" s="22"/>
      <c r="H24" s="22">
        <v>33</v>
      </c>
      <c r="I24" s="22"/>
      <c r="J24" s="5"/>
      <c r="K24" s="5">
        <v>40</v>
      </c>
      <c r="L24" s="7"/>
    </row>
    <row r="25" spans="1:12" ht="12.75" customHeight="1">
      <c r="A25" s="27">
        <v>18</v>
      </c>
      <c r="B25" s="25" t="s">
        <v>19</v>
      </c>
      <c r="C25" s="5">
        <v>166</v>
      </c>
      <c r="D25" s="5">
        <v>50</v>
      </c>
      <c r="E25" s="5">
        <v>135</v>
      </c>
      <c r="F25" s="5"/>
      <c r="G25" s="22">
        <v>25</v>
      </c>
      <c r="H25" s="22">
        <v>68</v>
      </c>
      <c r="I25" s="22"/>
      <c r="J25" s="5">
        <v>50</v>
      </c>
      <c r="K25" s="5">
        <v>130</v>
      </c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>
        <v>5</v>
      </c>
      <c r="F26" s="5"/>
      <c r="G26" s="22"/>
      <c r="H26" s="22"/>
      <c r="I26" s="22"/>
      <c r="J26" s="5"/>
      <c r="K26" s="5">
        <v>5</v>
      </c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15682</v>
      </c>
      <c r="D28" s="24">
        <f t="shared" si="2"/>
        <v>50</v>
      </c>
      <c r="E28" s="24">
        <f t="shared" si="2"/>
        <v>2332</v>
      </c>
      <c r="F28" s="24">
        <f t="shared" si="2"/>
        <v>12631</v>
      </c>
      <c r="G28" s="24">
        <f t="shared" si="2"/>
        <v>25</v>
      </c>
      <c r="H28" s="24">
        <f t="shared" si="2"/>
        <v>1357</v>
      </c>
      <c r="I28" s="24">
        <f t="shared" si="2"/>
        <v>6334</v>
      </c>
      <c r="J28" s="24">
        <f t="shared" si="2"/>
        <v>50</v>
      </c>
      <c r="K28" s="24">
        <f t="shared" si="2"/>
        <v>4743</v>
      </c>
      <c r="L28" s="46">
        <f t="shared" si="2"/>
        <v>13350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2175</v>
      </c>
      <c r="D30" s="5"/>
      <c r="E30" s="5">
        <v>2050</v>
      </c>
      <c r="F30" s="5"/>
      <c r="G30" s="22"/>
      <c r="H30" s="22">
        <v>1313</v>
      </c>
      <c r="I30" s="22"/>
      <c r="J30" s="5"/>
      <c r="K30" s="5">
        <v>2100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13</v>
      </c>
      <c r="D32" s="5"/>
      <c r="E32" s="5">
        <v>12</v>
      </c>
      <c r="F32" s="5"/>
      <c r="G32" s="22"/>
      <c r="H32" s="22">
        <v>7</v>
      </c>
      <c r="I32" s="22"/>
      <c r="J32" s="5"/>
      <c r="K32" s="5">
        <v>13</v>
      </c>
      <c r="L32" s="42"/>
    </row>
    <row r="33" spans="1:12" ht="12.75" customHeight="1">
      <c r="A33" s="27">
        <v>26</v>
      </c>
      <c r="B33" s="25" t="s">
        <v>27</v>
      </c>
      <c r="C33" s="5">
        <v>914</v>
      </c>
      <c r="D33" s="5"/>
      <c r="E33" s="5">
        <v>200</v>
      </c>
      <c r="F33" s="5"/>
      <c r="G33" s="22"/>
      <c r="H33" s="22"/>
      <c r="I33" s="22"/>
      <c r="J33" s="5"/>
      <c r="K33" s="5">
        <v>2560</v>
      </c>
      <c r="L33" s="42"/>
    </row>
    <row r="34" spans="1:12" ht="12.75" customHeight="1">
      <c r="A34" s="27">
        <v>27</v>
      </c>
      <c r="B34" s="25" t="s">
        <v>28</v>
      </c>
      <c r="C34" s="5">
        <v>81</v>
      </c>
      <c r="D34" s="5"/>
      <c r="E34" s="5">
        <v>70</v>
      </c>
      <c r="F34" s="5"/>
      <c r="G34" s="22"/>
      <c r="H34" s="22">
        <v>37</v>
      </c>
      <c r="I34" s="22"/>
      <c r="J34" s="5"/>
      <c r="K34" s="5">
        <v>70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12499</v>
      </c>
      <c r="D38" s="8">
        <v>50</v>
      </c>
      <c r="E38" s="8">
        <v>0</v>
      </c>
      <c r="F38" s="8">
        <v>12631</v>
      </c>
      <c r="G38" s="50">
        <v>25</v>
      </c>
      <c r="H38" s="50">
        <v>0</v>
      </c>
      <c r="I38" s="50">
        <v>6334</v>
      </c>
      <c r="J38" s="8">
        <v>50</v>
      </c>
      <c r="K38" s="8"/>
      <c r="L38" s="51">
        <v>13350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110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0</v>
      </c>
      <c r="H39" s="24">
        <f t="shared" si="3"/>
        <v>601</v>
      </c>
      <c r="I39" s="24">
        <f t="shared" si="3"/>
        <v>51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915</v>
      </c>
      <c r="D41" s="5"/>
      <c r="E41" s="5"/>
      <c r="F41" s="5"/>
      <c r="G41" s="5"/>
      <c r="H41" s="5"/>
      <c r="I41" s="5"/>
      <c r="J41" s="22"/>
      <c r="K41" s="22">
        <v>1500</v>
      </c>
      <c r="L41" s="42"/>
    </row>
    <row r="42" spans="1:12" ht="12.75" customHeight="1">
      <c r="A42" s="27">
        <v>35</v>
      </c>
      <c r="B42" s="40" t="s">
        <v>36</v>
      </c>
      <c r="C42" s="5">
        <v>914</v>
      </c>
      <c r="D42" s="5"/>
      <c r="E42" s="5">
        <v>400</v>
      </c>
      <c r="F42" s="5"/>
      <c r="G42" s="5"/>
      <c r="H42" s="5"/>
      <c r="I42" s="5"/>
      <c r="J42" s="22"/>
      <c r="K42" s="22">
        <v>355</v>
      </c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>
        <v>100</v>
      </c>
      <c r="F43" s="5"/>
      <c r="G43" s="5"/>
      <c r="H43" s="5"/>
      <c r="I43" s="5"/>
      <c r="J43" s="22"/>
      <c r="K43" s="22">
        <v>605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>
        <v>100</v>
      </c>
      <c r="F44" s="5"/>
      <c r="G44" s="5"/>
      <c r="H44" s="5"/>
      <c r="I44" s="5"/>
      <c r="J44" s="22"/>
      <c r="K44" s="22">
        <v>100</v>
      </c>
      <c r="L44" s="42"/>
    </row>
    <row r="45" spans="1:12" ht="12.75" customHeight="1">
      <c r="A45" s="27">
        <v>38</v>
      </c>
      <c r="B45" s="40" t="s">
        <v>39</v>
      </c>
      <c r="C45" s="9">
        <v>33.21</v>
      </c>
      <c r="D45" s="9"/>
      <c r="E45" s="9"/>
      <c r="F45" s="9">
        <v>33.5</v>
      </c>
      <c r="G45" s="9"/>
      <c r="H45" s="9"/>
      <c r="I45" s="9">
        <v>33.82</v>
      </c>
      <c r="J45" s="52"/>
      <c r="K45" s="52"/>
      <c r="L45" s="53">
        <v>34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22242.296497039046</v>
      </c>
      <c r="D46" s="10"/>
      <c r="E46" s="10"/>
      <c r="F46" s="54">
        <f>(((F17*1000)/F45)/12)</f>
        <v>22378.109452736317</v>
      </c>
      <c r="G46" s="10"/>
      <c r="H46" s="10"/>
      <c r="I46" s="54">
        <f>(((I17*1000)/I45)/6)</f>
        <v>21905.184309087326</v>
      </c>
      <c r="J46" s="55"/>
      <c r="K46" s="55"/>
      <c r="L46" s="56">
        <f>(((L17*1000)/L45)/12)</f>
        <v>23080.882352941175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64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18555</v>
      </c>
      <c r="D8" s="67">
        <f t="shared" si="0"/>
        <v>2835</v>
      </c>
      <c r="E8" s="67">
        <f t="shared" si="0"/>
        <v>219</v>
      </c>
      <c r="F8" s="68">
        <f t="shared" si="0"/>
        <v>14305</v>
      </c>
      <c r="G8" s="67">
        <f t="shared" si="0"/>
        <v>1329</v>
      </c>
      <c r="H8" s="67">
        <f t="shared" si="0"/>
        <v>175</v>
      </c>
      <c r="I8" s="67">
        <f t="shared" si="0"/>
        <v>7271</v>
      </c>
      <c r="J8" s="67">
        <f t="shared" si="0"/>
        <v>2897</v>
      </c>
      <c r="K8" s="67">
        <f t="shared" si="0"/>
        <v>253</v>
      </c>
      <c r="L8" s="69">
        <f t="shared" si="0"/>
        <v>15157</v>
      </c>
    </row>
    <row r="9" spans="1:12" ht="12.75" customHeight="1">
      <c r="A9" s="31">
        <v>2</v>
      </c>
      <c r="B9" s="32" t="s">
        <v>3</v>
      </c>
      <c r="C9" s="4">
        <v>924</v>
      </c>
      <c r="D9" s="4">
        <v>492</v>
      </c>
      <c r="E9" s="4"/>
      <c r="F9" s="4">
        <v>120</v>
      </c>
      <c r="G9" s="47">
        <v>142</v>
      </c>
      <c r="H9" s="47"/>
      <c r="I9" s="47">
        <v>88</v>
      </c>
      <c r="J9" s="4">
        <v>487</v>
      </c>
      <c r="K9" s="4"/>
      <c r="L9" s="48">
        <v>200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631</v>
      </c>
      <c r="D11" s="5">
        <v>687</v>
      </c>
      <c r="E11" s="5">
        <v>13</v>
      </c>
      <c r="F11" s="5"/>
      <c r="G11" s="22">
        <v>390</v>
      </c>
      <c r="H11" s="22">
        <v>6</v>
      </c>
      <c r="I11" s="22"/>
      <c r="J11" s="5">
        <v>687</v>
      </c>
      <c r="K11" s="5">
        <v>13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1622</v>
      </c>
      <c r="D13" s="5">
        <v>100</v>
      </c>
      <c r="E13" s="5">
        <v>126</v>
      </c>
      <c r="F13" s="5"/>
      <c r="G13" s="22">
        <v>69</v>
      </c>
      <c r="H13" s="22">
        <v>43</v>
      </c>
      <c r="I13" s="22"/>
      <c r="J13" s="5">
        <v>141</v>
      </c>
      <c r="K13" s="5">
        <v>160</v>
      </c>
      <c r="L13" s="42"/>
    </row>
    <row r="14" spans="1:12" ht="12.75" customHeight="1">
      <c r="A14" s="27">
        <v>7</v>
      </c>
      <c r="B14" s="25" t="s">
        <v>8</v>
      </c>
      <c r="C14" s="5">
        <v>65</v>
      </c>
      <c r="D14" s="5">
        <v>1</v>
      </c>
      <c r="E14" s="5"/>
      <c r="F14" s="5">
        <v>90</v>
      </c>
      <c r="G14" s="22"/>
      <c r="H14" s="22"/>
      <c r="I14" s="22">
        <v>65</v>
      </c>
      <c r="J14" s="5"/>
      <c r="K14" s="5"/>
      <c r="L14" s="42">
        <v>100</v>
      </c>
    </row>
    <row r="15" spans="1:12" ht="12.75" customHeight="1">
      <c r="A15" s="27">
        <v>8</v>
      </c>
      <c r="B15" s="25" t="s">
        <v>9</v>
      </c>
      <c r="C15" s="5">
        <v>1397</v>
      </c>
      <c r="D15" s="5">
        <v>1300</v>
      </c>
      <c r="E15" s="5">
        <v>80</v>
      </c>
      <c r="F15" s="5">
        <v>24</v>
      </c>
      <c r="G15" s="22">
        <v>578</v>
      </c>
      <c r="H15" s="22">
        <v>126</v>
      </c>
      <c r="I15" s="22">
        <v>12</v>
      </c>
      <c r="J15" s="5">
        <v>1347</v>
      </c>
      <c r="K15" s="5">
        <v>80</v>
      </c>
      <c r="L15" s="42">
        <v>80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9914</v>
      </c>
      <c r="D16" s="21">
        <f t="shared" si="1"/>
        <v>0</v>
      </c>
      <c r="E16" s="21">
        <f t="shared" si="1"/>
        <v>0</v>
      </c>
      <c r="F16" s="21">
        <f t="shared" si="1"/>
        <v>10238</v>
      </c>
      <c r="G16" s="21">
        <f t="shared" si="1"/>
        <v>0</v>
      </c>
      <c r="H16" s="21">
        <f t="shared" si="1"/>
        <v>0</v>
      </c>
      <c r="I16" s="21">
        <f t="shared" si="1"/>
        <v>5174</v>
      </c>
      <c r="J16" s="21">
        <f t="shared" si="1"/>
        <v>0</v>
      </c>
      <c r="K16" s="21">
        <f t="shared" si="1"/>
        <v>0</v>
      </c>
      <c r="L16" s="23">
        <f t="shared" si="1"/>
        <v>10757</v>
      </c>
    </row>
    <row r="17" spans="1:12" ht="12.75" customHeight="1">
      <c r="A17" s="27">
        <v>10</v>
      </c>
      <c r="B17" s="25" t="s">
        <v>11</v>
      </c>
      <c r="C17" s="5">
        <v>9882</v>
      </c>
      <c r="D17" s="5"/>
      <c r="E17" s="5"/>
      <c r="F17" s="5">
        <v>10208</v>
      </c>
      <c r="G17" s="22"/>
      <c r="H17" s="22"/>
      <c r="I17" s="22">
        <v>5154</v>
      </c>
      <c r="J17" s="22"/>
      <c r="K17" s="22"/>
      <c r="L17" s="43">
        <v>10722</v>
      </c>
    </row>
    <row r="18" spans="1:12" ht="12.75" customHeight="1">
      <c r="A18" s="27">
        <v>11</v>
      </c>
      <c r="B18" s="25" t="s">
        <v>12</v>
      </c>
      <c r="C18" s="5">
        <v>32</v>
      </c>
      <c r="D18" s="5"/>
      <c r="E18" s="5"/>
      <c r="F18" s="5">
        <v>30</v>
      </c>
      <c r="G18" s="22"/>
      <c r="H18" s="22"/>
      <c r="I18" s="22">
        <v>20</v>
      </c>
      <c r="J18" s="22"/>
      <c r="K18" s="22"/>
      <c r="L18" s="42">
        <v>35</v>
      </c>
    </row>
    <row r="19" spans="1:12" ht="12.75" customHeight="1">
      <c r="A19" s="27">
        <v>12</v>
      </c>
      <c r="B19" s="25" t="s">
        <v>13</v>
      </c>
      <c r="C19" s="5">
        <v>3466</v>
      </c>
      <c r="D19" s="5"/>
      <c r="E19" s="5"/>
      <c r="F19" s="5">
        <v>3583</v>
      </c>
      <c r="G19" s="22"/>
      <c r="H19" s="22"/>
      <c r="I19" s="22">
        <v>1807</v>
      </c>
      <c r="J19" s="5"/>
      <c r="K19" s="5"/>
      <c r="L19" s="43">
        <v>3765</v>
      </c>
    </row>
    <row r="20" spans="1:12" ht="12.75" customHeight="1">
      <c r="A20" s="27">
        <v>13</v>
      </c>
      <c r="B20" s="25" t="s">
        <v>14</v>
      </c>
      <c r="C20" s="5">
        <v>41</v>
      </c>
      <c r="D20" s="5"/>
      <c r="E20" s="5"/>
      <c r="F20" s="5">
        <v>46</v>
      </c>
      <c r="G20" s="22"/>
      <c r="H20" s="22"/>
      <c r="I20" s="22">
        <v>22</v>
      </c>
      <c r="J20" s="5"/>
      <c r="K20" s="5"/>
      <c r="L20" s="7">
        <v>47</v>
      </c>
    </row>
    <row r="21" spans="1:12" ht="12.75" customHeight="1">
      <c r="A21" s="27">
        <v>14</v>
      </c>
      <c r="B21" s="25" t="s">
        <v>15</v>
      </c>
      <c r="C21" s="5">
        <v>198</v>
      </c>
      <c r="D21" s="5"/>
      <c r="E21" s="5"/>
      <c r="F21" s="5">
        <v>203</v>
      </c>
      <c r="G21" s="22"/>
      <c r="H21" s="22"/>
      <c r="I21" s="22">
        <v>103</v>
      </c>
      <c r="J21" s="5"/>
      <c r="K21" s="5"/>
      <c r="L21" s="7">
        <v>208</v>
      </c>
    </row>
    <row r="22" spans="1:12" ht="12.75" customHeight="1">
      <c r="A22" s="27">
        <v>15</v>
      </c>
      <c r="B22" s="25" t="s">
        <v>16</v>
      </c>
      <c r="C22" s="5">
        <v>8</v>
      </c>
      <c r="D22" s="5">
        <v>7</v>
      </c>
      <c r="E22" s="5"/>
      <c r="F22" s="5">
        <v>1</v>
      </c>
      <c r="G22" s="22">
        <v>6</v>
      </c>
      <c r="H22" s="22"/>
      <c r="I22" s="22"/>
      <c r="J22" s="5">
        <v>8</v>
      </c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46</v>
      </c>
      <c r="D24" s="5">
        <v>28</v>
      </c>
      <c r="E24" s="5"/>
      <c r="F24" s="5"/>
      <c r="G24" s="22">
        <v>22</v>
      </c>
      <c r="H24" s="22"/>
      <c r="I24" s="22"/>
      <c r="J24" s="5">
        <v>32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243</v>
      </c>
      <c r="D25" s="5">
        <v>220</v>
      </c>
      <c r="E25" s="5"/>
      <c r="F25" s="5"/>
      <c r="G25" s="22">
        <v>122</v>
      </c>
      <c r="H25" s="22"/>
      <c r="I25" s="22"/>
      <c r="J25" s="5">
        <v>195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18566</v>
      </c>
      <c r="D28" s="24">
        <f t="shared" si="2"/>
        <v>2835</v>
      </c>
      <c r="E28" s="24">
        <f t="shared" si="2"/>
        <v>219</v>
      </c>
      <c r="F28" s="24">
        <f t="shared" si="2"/>
        <v>14305</v>
      </c>
      <c r="G28" s="24">
        <f t="shared" si="2"/>
        <v>1418</v>
      </c>
      <c r="H28" s="24">
        <f t="shared" si="2"/>
        <v>247</v>
      </c>
      <c r="I28" s="24">
        <f t="shared" si="2"/>
        <v>7153</v>
      </c>
      <c r="J28" s="24">
        <f t="shared" si="2"/>
        <v>2897</v>
      </c>
      <c r="K28" s="24">
        <f t="shared" si="2"/>
        <v>253</v>
      </c>
      <c r="L28" s="46">
        <f t="shared" si="2"/>
        <v>15157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17</v>
      </c>
      <c r="D30" s="5"/>
      <c r="E30" s="5">
        <v>13</v>
      </c>
      <c r="F30" s="5"/>
      <c r="G30" s="22"/>
      <c r="H30" s="22">
        <v>6</v>
      </c>
      <c r="I30" s="22"/>
      <c r="J30" s="5"/>
      <c r="K30" s="5">
        <v>13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42</v>
      </c>
      <c r="D32" s="5"/>
      <c r="E32" s="5">
        <v>80</v>
      </c>
      <c r="F32" s="5"/>
      <c r="G32" s="22"/>
      <c r="H32" s="22">
        <v>41</v>
      </c>
      <c r="I32" s="22"/>
      <c r="J32" s="5"/>
      <c r="K32" s="5">
        <v>80</v>
      </c>
      <c r="L32" s="42"/>
    </row>
    <row r="33" spans="1:12" ht="12.75" customHeight="1">
      <c r="A33" s="27">
        <v>26</v>
      </c>
      <c r="B33" s="25" t="s">
        <v>27</v>
      </c>
      <c r="C33" s="5"/>
      <c r="D33" s="5"/>
      <c r="E33" s="5">
        <v>81</v>
      </c>
      <c r="F33" s="5"/>
      <c r="G33" s="22"/>
      <c r="H33" s="22"/>
      <c r="I33" s="22"/>
      <c r="J33" s="5"/>
      <c r="K33" s="5">
        <v>110</v>
      </c>
      <c r="L33" s="42"/>
    </row>
    <row r="34" spans="1:12" ht="12.75" customHeight="1">
      <c r="A34" s="27">
        <v>27</v>
      </c>
      <c r="B34" s="25" t="s">
        <v>28</v>
      </c>
      <c r="C34" s="5">
        <v>86</v>
      </c>
      <c r="D34" s="5"/>
      <c r="E34" s="5">
        <v>45</v>
      </c>
      <c r="F34" s="5"/>
      <c r="G34" s="22"/>
      <c r="H34" s="22">
        <v>127</v>
      </c>
      <c r="I34" s="22"/>
      <c r="J34" s="5"/>
      <c r="K34" s="5">
        <v>50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18421</v>
      </c>
      <c r="D38" s="8">
        <v>2835</v>
      </c>
      <c r="E38" s="8">
        <v>0</v>
      </c>
      <c r="F38" s="8">
        <v>14305</v>
      </c>
      <c r="G38" s="50">
        <v>1418</v>
      </c>
      <c r="H38" s="50">
        <v>73</v>
      </c>
      <c r="I38" s="50">
        <v>7153</v>
      </c>
      <c r="J38" s="8">
        <v>2897</v>
      </c>
      <c r="K38" s="8"/>
      <c r="L38" s="51">
        <v>15157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11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89</v>
      </c>
      <c r="H39" s="24">
        <f t="shared" si="3"/>
        <v>72</v>
      </c>
      <c r="I39" s="24">
        <f t="shared" si="3"/>
        <v>-118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1274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>
        <v>101</v>
      </c>
      <c r="F42" s="5"/>
      <c r="G42" s="5"/>
      <c r="H42" s="5">
        <v>101</v>
      </c>
      <c r="I42" s="5"/>
      <c r="J42" s="22"/>
      <c r="K42" s="22">
        <v>110</v>
      </c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>
        <v>81</v>
      </c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37.4</v>
      </c>
      <c r="D45" s="9"/>
      <c r="E45" s="9"/>
      <c r="F45" s="9">
        <v>37.2</v>
      </c>
      <c r="G45" s="9"/>
      <c r="H45" s="9"/>
      <c r="I45" s="9">
        <v>37.2</v>
      </c>
      <c r="J45" s="52"/>
      <c r="K45" s="52"/>
      <c r="L45" s="53">
        <v>37.2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22018.716577540108</v>
      </c>
      <c r="D46" s="10"/>
      <c r="E46" s="10"/>
      <c r="F46" s="54">
        <f>(((F17*1000)/F45)/12)</f>
        <v>22867.3835125448</v>
      </c>
      <c r="G46" s="10"/>
      <c r="H46" s="10"/>
      <c r="I46" s="54">
        <f>(((I17*1000)/I45)/6)</f>
        <v>23091.397849462363</v>
      </c>
      <c r="J46" s="55"/>
      <c r="K46" s="55"/>
      <c r="L46" s="56">
        <f>(((L17*1000)/L45)/12)</f>
        <v>24018.817204301075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91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90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16980</v>
      </c>
      <c r="D8" s="67">
        <f t="shared" si="0"/>
        <v>56</v>
      </c>
      <c r="E8" s="67">
        <f t="shared" si="0"/>
        <v>2197</v>
      </c>
      <c r="F8" s="68">
        <f t="shared" si="0"/>
        <v>14285</v>
      </c>
      <c r="G8" s="67">
        <f t="shared" si="0"/>
        <v>28</v>
      </c>
      <c r="H8" s="67">
        <f t="shared" si="0"/>
        <v>1079</v>
      </c>
      <c r="I8" s="67">
        <f t="shared" si="0"/>
        <v>7180</v>
      </c>
      <c r="J8" s="67">
        <f t="shared" si="0"/>
        <v>56</v>
      </c>
      <c r="K8" s="67">
        <f t="shared" si="0"/>
        <v>2579</v>
      </c>
      <c r="L8" s="69">
        <f t="shared" si="0"/>
        <v>14775</v>
      </c>
    </row>
    <row r="9" spans="1:12" ht="12.75" customHeight="1">
      <c r="A9" s="31">
        <v>2</v>
      </c>
      <c r="B9" s="32" t="s">
        <v>3</v>
      </c>
      <c r="C9" s="4">
        <v>694</v>
      </c>
      <c r="D9" s="4"/>
      <c r="E9" s="4">
        <v>274</v>
      </c>
      <c r="F9" s="4"/>
      <c r="G9" s="47"/>
      <c r="H9" s="47">
        <v>231</v>
      </c>
      <c r="I9" s="47"/>
      <c r="J9" s="4"/>
      <c r="K9" s="4">
        <v>570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513</v>
      </c>
      <c r="D11" s="5"/>
      <c r="E11" s="5">
        <v>580</v>
      </c>
      <c r="F11" s="5"/>
      <c r="G11" s="22"/>
      <c r="H11" s="22">
        <v>202</v>
      </c>
      <c r="I11" s="22"/>
      <c r="J11" s="5"/>
      <c r="K11" s="5">
        <v>580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49</v>
      </c>
      <c r="D13" s="5"/>
      <c r="E13" s="5">
        <v>50</v>
      </c>
      <c r="F13" s="5"/>
      <c r="G13" s="22"/>
      <c r="H13" s="22">
        <v>40</v>
      </c>
      <c r="I13" s="22"/>
      <c r="J13" s="5"/>
      <c r="K13" s="5">
        <v>50</v>
      </c>
      <c r="L13" s="42"/>
    </row>
    <row r="14" spans="1:12" ht="12.75" customHeight="1">
      <c r="A14" s="27">
        <v>7</v>
      </c>
      <c r="B14" s="25" t="s">
        <v>8</v>
      </c>
      <c r="C14" s="5">
        <v>31</v>
      </c>
      <c r="D14" s="5"/>
      <c r="E14" s="5">
        <v>50</v>
      </c>
      <c r="F14" s="5"/>
      <c r="G14" s="22"/>
      <c r="H14" s="22">
        <v>12</v>
      </c>
      <c r="I14" s="22"/>
      <c r="J14" s="5"/>
      <c r="K14" s="5">
        <v>50</v>
      </c>
      <c r="L14" s="42"/>
    </row>
    <row r="15" spans="1:12" ht="12.75" customHeight="1">
      <c r="A15" s="27">
        <v>8</v>
      </c>
      <c r="B15" s="25" t="s">
        <v>9</v>
      </c>
      <c r="C15" s="5">
        <v>913</v>
      </c>
      <c r="D15" s="5"/>
      <c r="E15" s="5">
        <v>940</v>
      </c>
      <c r="F15" s="5"/>
      <c r="G15" s="22"/>
      <c r="H15" s="22">
        <v>459</v>
      </c>
      <c r="I15" s="22"/>
      <c r="J15" s="5"/>
      <c r="K15" s="5">
        <v>1020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10558</v>
      </c>
      <c r="D16" s="21">
        <f t="shared" si="1"/>
        <v>0</v>
      </c>
      <c r="E16" s="21">
        <f t="shared" si="1"/>
        <v>100</v>
      </c>
      <c r="F16" s="21">
        <f t="shared" si="1"/>
        <v>10399</v>
      </c>
      <c r="G16" s="21">
        <f t="shared" si="1"/>
        <v>0</v>
      </c>
      <c r="H16" s="21">
        <f t="shared" si="1"/>
        <v>30</v>
      </c>
      <c r="I16" s="21">
        <f t="shared" si="1"/>
        <v>5235</v>
      </c>
      <c r="J16" s="21">
        <f t="shared" si="1"/>
        <v>0</v>
      </c>
      <c r="K16" s="21">
        <f t="shared" si="1"/>
        <v>100</v>
      </c>
      <c r="L16" s="23">
        <f t="shared" si="1"/>
        <v>10761</v>
      </c>
    </row>
    <row r="17" spans="1:12" ht="12.75" customHeight="1">
      <c r="A17" s="27">
        <v>10</v>
      </c>
      <c r="B17" s="25" t="s">
        <v>11</v>
      </c>
      <c r="C17" s="5">
        <v>10552</v>
      </c>
      <c r="D17" s="5"/>
      <c r="E17" s="5">
        <v>100</v>
      </c>
      <c r="F17" s="5">
        <v>10266</v>
      </c>
      <c r="G17" s="22"/>
      <c r="H17" s="22"/>
      <c r="I17" s="22">
        <v>5235</v>
      </c>
      <c r="J17" s="22"/>
      <c r="K17" s="22">
        <v>100</v>
      </c>
      <c r="L17" s="43">
        <v>10628</v>
      </c>
    </row>
    <row r="18" spans="1:12" ht="12.75" customHeight="1">
      <c r="A18" s="27">
        <v>11</v>
      </c>
      <c r="B18" s="25" t="s">
        <v>12</v>
      </c>
      <c r="C18" s="5">
        <v>6</v>
      </c>
      <c r="D18" s="5"/>
      <c r="E18" s="5"/>
      <c r="F18" s="5">
        <v>133</v>
      </c>
      <c r="G18" s="22"/>
      <c r="H18" s="22">
        <v>30</v>
      </c>
      <c r="I18" s="22"/>
      <c r="J18" s="22"/>
      <c r="K18" s="22"/>
      <c r="L18" s="42">
        <v>133</v>
      </c>
    </row>
    <row r="19" spans="1:12" ht="12.75" customHeight="1">
      <c r="A19" s="27">
        <v>12</v>
      </c>
      <c r="B19" s="25" t="s">
        <v>13</v>
      </c>
      <c r="C19" s="5">
        <v>3700</v>
      </c>
      <c r="D19" s="5"/>
      <c r="E19" s="5">
        <v>35</v>
      </c>
      <c r="F19" s="5">
        <v>3639</v>
      </c>
      <c r="G19" s="22"/>
      <c r="H19" s="22"/>
      <c r="I19" s="22">
        <v>1835</v>
      </c>
      <c r="J19" s="5"/>
      <c r="K19" s="5">
        <v>35</v>
      </c>
      <c r="L19" s="43">
        <v>3767</v>
      </c>
    </row>
    <row r="20" spans="1:12" ht="12.75" customHeight="1">
      <c r="A20" s="27">
        <v>13</v>
      </c>
      <c r="B20" s="25" t="s">
        <v>14</v>
      </c>
      <c r="C20" s="5">
        <v>43</v>
      </c>
      <c r="D20" s="5"/>
      <c r="E20" s="5"/>
      <c r="F20" s="5">
        <v>42</v>
      </c>
      <c r="G20" s="22"/>
      <c r="H20" s="22"/>
      <c r="I20" s="22">
        <v>24</v>
      </c>
      <c r="J20" s="5"/>
      <c r="K20" s="5"/>
      <c r="L20" s="7">
        <v>42</v>
      </c>
    </row>
    <row r="21" spans="1:12" ht="12.75" customHeight="1">
      <c r="A21" s="27">
        <v>14</v>
      </c>
      <c r="B21" s="25" t="s">
        <v>15</v>
      </c>
      <c r="C21" s="5">
        <v>248</v>
      </c>
      <c r="D21" s="5"/>
      <c r="E21" s="5">
        <v>2</v>
      </c>
      <c r="F21" s="5">
        <v>205</v>
      </c>
      <c r="G21" s="22"/>
      <c r="H21" s="22">
        <v>20</v>
      </c>
      <c r="I21" s="22">
        <v>86</v>
      </c>
      <c r="J21" s="5"/>
      <c r="K21" s="5">
        <v>2</v>
      </c>
      <c r="L21" s="7">
        <v>205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49</v>
      </c>
      <c r="D24" s="5"/>
      <c r="E24" s="5">
        <v>55</v>
      </c>
      <c r="F24" s="5"/>
      <c r="G24" s="22"/>
      <c r="H24" s="22">
        <v>25</v>
      </c>
      <c r="I24" s="22"/>
      <c r="J24" s="5"/>
      <c r="K24" s="5">
        <v>60</v>
      </c>
      <c r="L24" s="7"/>
    </row>
    <row r="25" spans="1:12" ht="12.75" customHeight="1">
      <c r="A25" s="27">
        <v>18</v>
      </c>
      <c r="B25" s="25" t="s">
        <v>19</v>
      </c>
      <c r="C25" s="5">
        <v>182</v>
      </c>
      <c r="D25" s="5">
        <v>56</v>
      </c>
      <c r="E25" s="5">
        <v>111</v>
      </c>
      <c r="F25" s="5"/>
      <c r="G25" s="22">
        <v>28</v>
      </c>
      <c r="H25" s="22">
        <v>60</v>
      </c>
      <c r="I25" s="22"/>
      <c r="J25" s="5">
        <v>56</v>
      </c>
      <c r="K25" s="5">
        <v>112</v>
      </c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17092</v>
      </c>
      <c r="D28" s="24">
        <f t="shared" si="2"/>
        <v>56</v>
      </c>
      <c r="E28" s="24">
        <f t="shared" si="2"/>
        <v>2197</v>
      </c>
      <c r="F28" s="24">
        <f t="shared" si="2"/>
        <v>14285</v>
      </c>
      <c r="G28" s="24">
        <f t="shared" si="2"/>
        <v>28</v>
      </c>
      <c r="H28" s="24">
        <f t="shared" si="2"/>
        <v>1518</v>
      </c>
      <c r="I28" s="24">
        <f t="shared" si="2"/>
        <v>7222</v>
      </c>
      <c r="J28" s="24">
        <f t="shared" si="2"/>
        <v>56</v>
      </c>
      <c r="K28" s="24">
        <f t="shared" si="2"/>
        <v>2579</v>
      </c>
      <c r="L28" s="46">
        <f t="shared" si="2"/>
        <v>14775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2400</v>
      </c>
      <c r="D30" s="5"/>
      <c r="E30" s="5">
        <v>2000</v>
      </c>
      <c r="F30" s="5"/>
      <c r="G30" s="22"/>
      <c r="H30" s="22">
        <v>1474</v>
      </c>
      <c r="I30" s="22"/>
      <c r="J30" s="5"/>
      <c r="K30" s="5">
        <v>2400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14</v>
      </c>
      <c r="D32" s="5"/>
      <c r="E32" s="5">
        <v>12</v>
      </c>
      <c r="F32" s="5"/>
      <c r="G32" s="22"/>
      <c r="H32" s="22">
        <v>7</v>
      </c>
      <c r="I32" s="22"/>
      <c r="J32" s="5"/>
      <c r="K32" s="5">
        <v>14</v>
      </c>
      <c r="L32" s="42"/>
    </row>
    <row r="33" spans="1:12" ht="12.75" customHeight="1">
      <c r="A33" s="27">
        <v>26</v>
      </c>
      <c r="B33" s="25" t="s">
        <v>27</v>
      </c>
      <c r="C33" s="5">
        <v>50</v>
      </c>
      <c r="D33" s="5"/>
      <c r="E33" s="5">
        <v>130</v>
      </c>
      <c r="F33" s="5"/>
      <c r="G33" s="22"/>
      <c r="H33" s="22"/>
      <c r="I33" s="22"/>
      <c r="J33" s="5"/>
      <c r="K33" s="5">
        <v>110</v>
      </c>
      <c r="L33" s="42"/>
    </row>
    <row r="34" spans="1:12" ht="12.75" customHeight="1">
      <c r="A34" s="27">
        <v>27</v>
      </c>
      <c r="B34" s="25" t="s">
        <v>28</v>
      </c>
      <c r="C34" s="5">
        <v>56</v>
      </c>
      <c r="D34" s="5"/>
      <c r="E34" s="5">
        <v>55</v>
      </c>
      <c r="F34" s="5"/>
      <c r="G34" s="22"/>
      <c r="H34" s="22">
        <v>37</v>
      </c>
      <c r="I34" s="22"/>
      <c r="J34" s="5"/>
      <c r="K34" s="5">
        <v>55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14572</v>
      </c>
      <c r="D38" s="8">
        <v>56</v>
      </c>
      <c r="E38" s="8"/>
      <c r="F38" s="8">
        <v>14285</v>
      </c>
      <c r="G38" s="50">
        <v>28</v>
      </c>
      <c r="H38" s="50">
        <v>0</v>
      </c>
      <c r="I38" s="50">
        <v>7222</v>
      </c>
      <c r="J38" s="8">
        <v>56</v>
      </c>
      <c r="K38" s="8"/>
      <c r="L38" s="51">
        <v>14775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112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0</v>
      </c>
      <c r="H39" s="24">
        <f t="shared" si="3"/>
        <v>439</v>
      </c>
      <c r="I39" s="24">
        <f t="shared" si="3"/>
        <v>42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118</v>
      </c>
      <c r="D42" s="5"/>
      <c r="E42" s="5">
        <v>500</v>
      </c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>
        <v>10</v>
      </c>
      <c r="L43" s="42"/>
    </row>
    <row r="44" spans="1:12" ht="12.75" customHeight="1">
      <c r="A44" s="27">
        <v>37</v>
      </c>
      <c r="B44" s="40" t="s">
        <v>38</v>
      </c>
      <c r="C44" s="5">
        <v>50</v>
      </c>
      <c r="D44" s="5"/>
      <c r="E44" s="5">
        <v>100</v>
      </c>
      <c r="F44" s="5"/>
      <c r="G44" s="5"/>
      <c r="H44" s="5"/>
      <c r="I44" s="5"/>
      <c r="J44" s="22"/>
      <c r="K44" s="22">
        <v>100</v>
      </c>
      <c r="L44" s="42"/>
    </row>
    <row r="45" spans="1:12" ht="12.75" customHeight="1">
      <c r="A45" s="27">
        <v>38</v>
      </c>
      <c r="B45" s="40" t="s">
        <v>39</v>
      </c>
      <c r="C45" s="9">
        <v>38.85</v>
      </c>
      <c r="D45" s="9"/>
      <c r="E45" s="9"/>
      <c r="F45" s="9">
        <v>39.8</v>
      </c>
      <c r="G45" s="9"/>
      <c r="H45" s="9"/>
      <c r="I45" s="9">
        <v>39.8</v>
      </c>
      <c r="J45" s="52"/>
      <c r="K45" s="52"/>
      <c r="L45" s="53">
        <v>39.8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22634.062634062633</v>
      </c>
      <c r="D46" s="10"/>
      <c r="E46" s="10"/>
      <c r="F46" s="54">
        <f>(((F17*1000)/F45)/12)</f>
        <v>21494.974874371863</v>
      </c>
      <c r="G46" s="10"/>
      <c r="H46" s="10"/>
      <c r="I46" s="54">
        <f>(((I17*1000)/I45)/6)</f>
        <v>21922.110552763817</v>
      </c>
      <c r="J46" s="55"/>
      <c r="K46" s="55"/>
      <c r="L46" s="56">
        <f>(((L17*1000)/L45)/12)</f>
        <v>22252.931323283086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92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93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9096</v>
      </c>
      <c r="D8" s="67">
        <f t="shared" si="0"/>
        <v>8</v>
      </c>
      <c r="E8" s="67">
        <f t="shared" si="0"/>
        <v>1240</v>
      </c>
      <c r="F8" s="68">
        <f t="shared" si="0"/>
        <v>8082</v>
      </c>
      <c r="G8" s="67">
        <f t="shared" si="0"/>
        <v>4</v>
      </c>
      <c r="H8" s="67">
        <f t="shared" si="0"/>
        <v>339</v>
      </c>
      <c r="I8" s="67">
        <f t="shared" si="0"/>
        <v>3886</v>
      </c>
      <c r="J8" s="67">
        <f t="shared" si="0"/>
        <v>13</v>
      </c>
      <c r="K8" s="67">
        <f t="shared" si="0"/>
        <v>1147</v>
      </c>
      <c r="L8" s="69">
        <f t="shared" si="0"/>
        <v>8071</v>
      </c>
    </row>
    <row r="9" spans="1:12" ht="12.75" customHeight="1">
      <c r="A9" s="31">
        <v>2</v>
      </c>
      <c r="B9" s="32" t="s">
        <v>3</v>
      </c>
      <c r="C9" s="4">
        <v>407</v>
      </c>
      <c r="D9" s="4"/>
      <c r="E9" s="4">
        <v>336</v>
      </c>
      <c r="F9" s="4"/>
      <c r="G9" s="47"/>
      <c r="H9" s="47">
        <v>67</v>
      </c>
      <c r="I9" s="47"/>
      <c r="J9" s="4"/>
      <c r="K9" s="4">
        <v>350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217</v>
      </c>
      <c r="D11" s="5"/>
      <c r="E11" s="5">
        <v>250</v>
      </c>
      <c r="F11" s="5"/>
      <c r="G11" s="22"/>
      <c r="H11" s="22">
        <v>35</v>
      </c>
      <c r="I11" s="22"/>
      <c r="J11" s="5"/>
      <c r="K11" s="5">
        <v>250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109</v>
      </c>
      <c r="D13" s="5"/>
      <c r="E13" s="5">
        <v>60</v>
      </c>
      <c r="F13" s="5"/>
      <c r="G13" s="22"/>
      <c r="H13" s="22">
        <v>11</v>
      </c>
      <c r="I13" s="22"/>
      <c r="J13" s="5"/>
      <c r="K13" s="5">
        <v>62</v>
      </c>
      <c r="L13" s="42"/>
    </row>
    <row r="14" spans="1:12" ht="12.75" customHeight="1">
      <c r="A14" s="27">
        <v>7</v>
      </c>
      <c r="B14" s="25" t="s">
        <v>8</v>
      </c>
      <c r="C14" s="5">
        <v>34</v>
      </c>
      <c r="D14" s="5"/>
      <c r="E14" s="5">
        <v>35</v>
      </c>
      <c r="F14" s="5"/>
      <c r="G14" s="22"/>
      <c r="H14" s="22">
        <v>4</v>
      </c>
      <c r="I14" s="22"/>
      <c r="J14" s="5"/>
      <c r="K14" s="5">
        <v>35</v>
      </c>
      <c r="L14" s="42"/>
    </row>
    <row r="15" spans="1:12" ht="12.75" customHeight="1">
      <c r="A15" s="27">
        <v>8</v>
      </c>
      <c r="B15" s="25" t="s">
        <v>9</v>
      </c>
      <c r="C15" s="5">
        <v>483</v>
      </c>
      <c r="D15" s="5"/>
      <c r="E15" s="5">
        <v>425</v>
      </c>
      <c r="F15" s="5"/>
      <c r="G15" s="22"/>
      <c r="H15" s="22">
        <v>192</v>
      </c>
      <c r="I15" s="22"/>
      <c r="J15" s="5"/>
      <c r="K15" s="5">
        <v>450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5727</v>
      </c>
      <c r="D16" s="21">
        <f t="shared" si="1"/>
        <v>0</v>
      </c>
      <c r="E16" s="21">
        <f t="shared" si="1"/>
        <v>70</v>
      </c>
      <c r="F16" s="21">
        <f t="shared" si="1"/>
        <v>5881</v>
      </c>
      <c r="G16" s="21">
        <f t="shared" si="1"/>
        <v>0</v>
      </c>
      <c r="H16" s="21">
        <f t="shared" si="1"/>
        <v>26</v>
      </c>
      <c r="I16" s="21">
        <f t="shared" si="1"/>
        <v>2840</v>
      </c>
      <c r="J16" s="21">
        <f t="shared" si="1"/>
        <v>0</v>
      </c>
      <c r="K16" s="21">
        <f t="shared" si="1"/>
        <v>0</v>
      </c>
      <c r="L16" s="23">
        <f t="shared" si="1"/>
        <v>5909</v>
      </c>
    </row>
    <row r="17" spans="1:12" ht="12.75" customHeight="1">
      <c r="A17" s="27">
        <v>10</v>
      </c>
      <c r="B17" s="25" t="s">
        <v>11</v>
      </c>
      <c r="C17" s="5">
        <v>5537</v>
      </c>
      <c r="D17" s="5"/>
      <c r="E17" s="5">
        <v>70</v>
      </c>
      <c r="F17" s="5">
        <v>5861</v>
      </c>
      <c r="G17" s="22"/>
      <c r="H17" s="22">
        <v>26</v>
      </c>
      <c r="I17" s="22">
        <v>2768</v>
      </c>
      <c r="J17" s="22"/>
      <c r="K17" s="22"/>
      <c r="L17" s="43">
        <v>5854</v>
      </c>
    </row>
    <row r="18" spans="1:12" ht="12.75" customHeight="1">
      <c r="A18" s="27">
        <v>11</v>
      </c>
      <c r="B18" s="25" t="s">
        <v>12</v>
      </c>
      <c r="C18" s="5">
        <v>190</v>
      </c>
      <c r="D18" s="5"/>
      <c r="E18" s="5"/>
      <c r="F18" s="5">
        <v>20</v>
      </c>
      <c r="G18" s="22"/>
      <c r="H18" s="22"/>
      <c r="I18" s="22">
        <v>72</v>
      </c>
      <c r="J18" s="22"/>
      <c r="K18" s="22"/>
      <c r="L18" s="42">
        <v>55</v>
      </c>
    </row>
    <row r="19" spans="1:12" ht="12.75" customHeight="1">
      <c r="A19" s="27">
        <v>12</v>
      </c>
      <c r="B19" s="25" t="s">
        <v>13</v>
      </c>
      <c r="C19" s="5">
        <v>1942</v>
      </c>
      <c r="D19" s="5"/>
      <c r="E19" s="5">
        <v>24</v>
      </c>
      <c r="F19" s="5">
        <v>2069</v>
      </c>
      <c r="G19" s="22"/>
      <c r="H19" s="22"/>
      <c r="I19" s="22">
        <v>969</v>
      </c>
      <c r="J19" s="5"/>
      <c r="K19" s="5"/>
      <c r="L19" s="43">
        <v>2019</v>
      </c>
    </row>
    <row r="20" spans="1:12" ht="12.75" customHeight="1">
      <c r="A20" s="27">
        <v>13</v>
      </c>
      <c r="B20" s="25" t="s">
        <v>14</v>
      </c>
      <c r="C20" s="5">
        <v>23</v>
      </c>
      <c r="D20" s="5"/>
      <c r="E20" s="5"/>
      <c r="F20" s="5">
        <v>23</v>
      </c>
      <c r="G20" s="22"/>
      <c r="H20" s="22"/>
      <c r="I20" s="22">
        <v>12</v>
      </c>
      <c r="J20" s="5"/>
      <c r="K20" s="5"/>
      <c r="L20" s="7">
        <v>23</v>
      </c>
    </row>
    <row r="21" spans="1:12" ht="12.75" customHeight="1">
      <c r="A21" s="27">
        <v>14</v>
      </c>
      <c r="B21" s="25" t="s">
        <v>15</v>
      </c>
      <c r="C21" s="5">
        <v>126</v>
      </c>
      <c r="D21" s="5"/>
      <c r="E21" s="5">
        <v>20</v>
      </c>
      <c r="F21" s="5">
        <v>109</v>
      </c>
      <c r="G21" s="22"/>
      <c r="H21" s="22"/>
      <c r="I21" s="22">
        <v>65</v>
      </c>
      <c r="J21" s="5"/>
      <c r="K21" s="5"/>
      <c r="L21" s="7">
        <v>120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13</v>
      </c>
      <c r="D24" s="5"/>
      <c r="E24" s="5">
        <v>20</v>
      </c>
      <c r="F24" s="5"/>
      <c r="G24" s="22"/>
      <c r="H24" s="22">
        <v>4</v>
      </c>
      <c r="I24" s="22"/>
      <c r="J24" s="5"/>
      <c r="K24" s="5"/>
      <c r="L24" s="7"/>
    </row>
    <row r="25" spans="1:12" ht="12.75" customHeight="1">
      <c r="A25" s="27">
        <v>18</v>
      </c>
      <c r="B25" s="25" t="s">
        <v>19</v>
      </c>
      <c r="C25" s="5">
        <v>15</v>
      </c>
      <c r="D25" s="5">
        <v>8</v>
      </c>
      <c r="E25" s="5"/>
      <c r="F25" s="5"/>
      <c r="G25" s="22">
        <v>4</v>
      </c>
      <c r="H25" s="22"/>
      <c r="I25" s="22"/>
      <c r="J25" s="5">
        <v>13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9158</v>
      </c>
      <c r="D28" s="24">
        <f t="shared" si="2"/>
        <v>8</v>
      </c>
      <c r="E28" s="24">
        <f t="shared" si="2"/>
        <v>1240</v>
      </c>
      <c r="F28" s="24">
        <f t="shared" si="2"/>
        <v>8082</v>
      </c>
      <c r="G28" s="24">
        <f t="shared" si="2"/>
        <v>4</v>
      </c>
      <c r="H28" s="24">
        <f t="shared" si="2"/>
        <v>338</v>
      </c>
      <c r="I28" s="24">
        <f t="shared" si="2"/>
        <v>4041</v>
      </c>
      <c r="J28" s="24">
        <f t="shared" si="2"/>
        <v>13</v>
      </c>
      <c r="K28" s="24">
        <f t="shared" si="2"/>
        <v>1147</v>
      </c>
      <c r="L28" s="46">
        <f t="shared" si="2"/>
        <v>8071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1143</v>
      </c>
      <c r="D30" s="5"/>
      <c r="E30" s="5">
        <v>1120</v>
      </c>
      <c r="F30" s="5"/>
      <c r="G30" s="22"/>
      <c r="H30" s="22">
        <v>123</v>
      </c>
      <c r="I30" s="22"/>
      <c r="J30" s="5"/>
      <c r="K30" s="5">
        <v>1002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30</v>
      </c>
      <c r="D32" s="5"/>
      <c r="E32" s="5">
        <v>10</v>
      </c>
      <c r="F32" s="5"/>
      <c r="G32" s="22"/>
      <c r="H32" s="22">
        <v>32</v>
      </c>
      <c r="I32" s="22"/>
      <c r="J32" s="5"/>
      <c r="K32" s="5">
        <v>35</v>
      </c>
      <c r="L32" s="42"/>
    </row>
    <row r="33" spans="1:12" ht="12.75" customHeight="1">
      <c r="A33" s="27">
        <v>26</v>
      </c>
      <c r="B33" s="25" t="s">
        <v>27</v>
      </c>
      <c r="C33" s="5">
        <v>72</v>
      </c>
      <c r="D33" s="5"/>
      <c r="E33" s="5">
        <v>70</v>
      </c>
      <c r="F33" s="5"/>
      <c r="G33" s="22"/>
      <c r="H33" s="22">
        <v>10</v>
      </c>
      <c r="I33" s="22"/>
      <c r="J33" s="5"/>
      <c r="K33" s="5">
        <v>70</v>
      </c>
      <c r="L33" s="42"/>
    </row>
    <row r="34" spans="1:12" ht="12.75" customHeight="1">
      <c r="A34" s="27">
        <v>27</v>
      </c>
      <c r="B34" s="25" t="s">
        <v>28</v>
      </c>
      <c r="C34" s="5">
        <v>177</v>
      </c>
      <c r="D34" s="5"/>
      <c r="E34" s="5">
        <v>40</v>
      </c>
      <c r="F34" s="5"/>
      <c r="G34" s="22"/>
      <c r="H34" s="22">
        <v>12</v>
      </c>
      <c r="I34" s="22"/>
      <c r="J34" s="5"/>
      <c r="K34" s="5">
        <v>40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7736</v>
      </c>
      <c r="D38" s="8">
        <v>8</v>
      </c>
      <c r="E38" s="8"/>
      <c r="F38" s="8">
        <v>8082</v>
      </c>
      <c r="G38" s="50">
        <v>4</v>
      </c>
      <c r="H38" s="50">
        <v>161</v>
      </c>
      <c r="I38" s="50">
        <v>4041</v>
      </c>
      <c r="J38" s="8">
        <v>13</v>
      </c>
      <c r="K38" s="8"/>
      <c r="L38" s="51">
        <v>8071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62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0</v>
      </c>
      <c r="H39" s="24">
        <f t="shared" si="3"/>
        <v>-1</v>
      </c>
      <c r="I39" s="24">
        <f t="shared" si="3"/>
        <v>155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300</v>
      </c>
      <c r="D42" s="5"/>
      <c r="E42" s="5">
        <v>400</v>
      </c>
      <c r="F42" s="5"/>
      <c r="G42" s="5"/>
      <c r="H42" s="5">
        <v>90</v>
      </c>
      <c r="I42" s="5"/>
      <c r="J42" s="22"/>
      <c r="K42" s="22">
        <v>150</v>
      </c>
      <c r="L42" s="42"/>
    </row>
    <row r="43" spans="1:12" ht="12.75" customHeight="1">
      <c r="A43" s="27">
        <v>36</v>
      </c>
      <c r="B43" s="40" t="s">
        <v>37</v>
      </c>
      <c r="C43" s="5"/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70</v>
      </c>
      <c r="D44" s="5"/>
      <c r="E44" s="5">
        <v>70</v>
      </c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22.5</v>
      </c>
      <c r="D45" s="9"/>
      <c r="E45" s="9"/>
      <c r="F45" s="9">
        <v>23.2</v>
      </c>
      <c r="G45" s="9"/>
      <c r="H45" s="9"/>
      <c r="I45" s="9">
        <v>22.3</v>
      </c>
      <c r="J45" s="52"/>
      <c r="K45" s="52"/>
      <c r="L45" s="53">
        <v>22.9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20507.407407407405</v>
      </c>
      <c r="D46" s="10"/>
      <c r="E46" s="10"/>
      <c r="F46" s="54">
        <f>(((F17*1000)/F45)/12)</f>
        <v>21052.44252873563</v>
      </c>
      <c r="G46" s="10"/>
      <c r="H46" s="10"/>
      <c r="I46" s="54">
        <f>(((I17*1000)/I45)/6)</f>
        <v>20687.593423019433</v>
      </c>
      <c r="J46" s="55"/>
      <c r="K46" s="55"/>
      <c r="L46" s="56">
        <f>(((L17*1000)/L45)/12)</f>
        <v>21302.765647743814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94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95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12301</v>
      </c>
      <c r="D8" s="67">
        <f t="shared" si="0"/>
        <v>1018</v>
      </c>
      <c r="E8" s="67">
        <f t="shared" si="0"/>
        <v>3010</v>
      </c>
      <c r="F8" s="68">
        <f t="shared" si="0"/>
        <v>7347</v>
      </c>
      <c r="G8" s="67">
        <f t="shared" si="0"/>
        <v>321</v>
      </c>
      <c r="H8" s="67">
        <f t="shared" si="0"/>
        <v>1687</v>
      </c>
      <c r="I8" s="67">
        <f t="shared" si="0"/>
        <v>3852</v>
      </c>
      <c r="J8" s="67">
        <f t="shared" si="0"/>
        <v>993</v>
      </c>
      <c r="K8" s="67">
        <f t="shared" si="0"/>
        <v>2723</v>
      </c>
      <c r="L8" s="69">
        <f t="shared" si="0"/>
        <v>7569</v>
      </c>
    </row>
    <row r="9" spans="1:12" ht="12.75" customHeight="1">
      <c r="A9" s="31">
        <v>2</v>
      </c>
      <c r="B9" s="32" t="s">
        <v>3</v>
      </c>
      <c r="C9" s="4">
        <v>1074</v>
      </c>
      <c r="D9" s="4">
        <v>67</v>
      </c>
      <c r="E9" s="4">
        <v>905</v>
      </c>
      <c r="F9" s="4"/>
      <c r="G9" s="47">
        <v>64</v>
      </c>
      <c r="H9" s="47">
        <v>609</v>
      </c>
      <c r="I9" s="47"/>
      <c r="J9" s="4">
        <v>67</v>
      </c>
      <c r="K9" s="4">
        <v>899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981</v>
      </c>
      <c r="D11" s="5">
        <v>386</v>
      </c>
      <c r="E11" s="5">
        <v>600</v>
      </c>
      <c r="F11" s="5"/>
      <c r="G11" s="22"/>
      <c r="H11" s="22">
        <v>104</v>
      </c>
      <c r="I11" s="22"/>
      <c r="J11" s="5">
        <v>386</v>
      </c>
      <c r="K11" s="5">
        <v>590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569</v>
      </c>
      <c r="D13" s="5">
        <v>211</v>
      </c>
      <c r="E13" s="5"/>
      <c r="F13" s="5"/>
      <c r="G13" s="22">
        <v>94</v>
      </c>
      <c r="H13" s="22">
        <v>8</v>
      </c>
      <c r="I13" s="22"/>
      <c r="J13" s="5">
        <v>211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6</v>
      </c>
      <c r="D14" s="5"/>
      <c r="E14" s="5">
        <v>3</v>
      </c>
      <c r="F14" s="5"/>
      <c r="G14" s="22"/>
      <c r="H14" s="22">
        <v>2</v>
      </c>
      <c r="I14" s="22"/>
      <c r="J14" s="5"/>
      <c r="K14" s="5"/>
      <c r="L14" s="42"/>
    </row>
    <row r="15" spans="1:12" ht="12.75" customHeight="1">
      <c r="A15" s="27">
        <v>8</v>
      </c>
      <c r="B15" s="25" t="s">
        <v>9</v>
      </c>
      <c r="C15" s="5">
        <v>1789</v>
      </c>
      <c r="D15" s="5">
        <v>36</v>
      </c>
      <c r="E15" s="5">
        <v>1500</v>
      </c>
      <c r="F15" s="5"/>
      <c r="G15" s="22">
        <v>27</v>
      </c>
      <c r="H15" s="22">
        <v>888</v>
      </c>
      <c r="I15" s="22"/>
      <c r="J15" s="5">
        <v>36</v>
      </c>
      <c r="K15" s="5">
        <v>1232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5652</v>
      </c>
      <c r="D16" s="21">
        <f t="shared" si="1"/>
        <v>0</v>
      </c>
      <c r="E16" s="21">
        <f t="shared" si="1"/>
        <v>0</v>
      </c>
      <c r="F16" s="21">
        <f t="shared" si="1"/>
        <v>5363</v>
      </c>
      <c r="G16" s="21">
        <f t="shared" si="1"/>
        <v>0</v>
      </c>
      <c r="H16" s="21">
        <f t="shared" si="1"/>
        <v>26</v>
      </c>
      <c r="I16" s="21">
        <f t="shared" si="1"/>
        <v>2910</v>
      </c>
      <c r="J16" s="21">
        <f t="shared" si="1"/>
        <v>0</v>
      </c>
      <c r="K16" s="21">
        <f t="shared" si="1"/>
        <v>0</v>
      </c>
      <c r="L16" s="23">
        <f t="shared" si="1"/>
        <v>5519</v>
      </c>
    </row>
    <row r="17" spans="1:12" ht="12.75" customHeight="1">
      <c r="A17" s="27">
        <v>10</v>
      </c>
      <c r="B17" s="25" t="s">
        <v>11</v>
      </c>
      <c r="C17" s="5">
        <v>4223</v>
      </c>
      <c r="D17" s="5"/>
      <c r="E17" s="5"/>
      <c r="F17" s="5">
        <v>4413</v>
      </c>
      <c r="G17" s="22"/>
      <c r="H17" s="22"/>
      <c r="I17" s="22">
        <v>2194</v>
      </c>
      <c r="J17" s="22"/>
      <c r="K17" s="22"/>
      <c r="L17" s="43">
        <v>4569</v>
      </c>
    </row>
    <row r="18" spans="1:12" ht="12.75" customHeight="1">
      <c r="A18" s="27">
        <v>11</v>
      </c>
      <c r="B18" s="25" t="s">
        <v>12</v>
      </c>
      <c r="C18" s="5">
        <v>1429</v>
      </c>
      <c r="D18" s="5"/>
      <c r="E18" s="5"/>
      <c r="F18" s="5">
        <v>950</v>
      </c>
      <c r="G18" s="22"/>
      <c r="H18" s="22">
        <v>26</v>
      </c>
      <c r="I18" s="22">
        <v>716</v>
      </c>
      <c r="J18" s="22"/>
      <c r="K18" s="22"/>
      <c r="L18" s="42">
        <v>950</v>
      </c>
    </row>
    <row r="19" spans="1:12" ht="12.75" customHeight="1">
      <c r="A19" s="27">
        <v>12</v>
      </c>
      <c r="B19" s="25" t="s">
        <v>13</v>
      </c>
      <c r="C19" s="5">
        <v>1746</v>
      </c>
      <c r="D19" s="5"/>
      <c r="E19" s="5"/>
      <c r="F19" s="5">
        <v>1877</v>
      </c>
      <c r="G19" s="22"/>
      <c r="H19" s="22"/>
      <c r="I19" s="22">
        <v>887</v>
      </c>
      <c r="J19" s="5"/>
      <c r="K19" s="5"/>
      <c r="L19" s="43">
        <v>1943</v>
      </c>
    </row>
    <row r="20" spans="1:12" ht="12.75" customHeight="1">
      <c r="A20" s="27">
        <v>13</v>
      </c>
      <c r="B20" s="25" t="s">
        <v>14</v>
      </c>
      <c r="C20" s="5">
        <v>21</v>
      </c>
      <c r="D20" s="5"/>
      <c r="E20" s="5"/>
      <c r="F20" s="5">
        <v>19</v>
      </c>
      <c r="G20" s="22"/>
      <c r="H20" s="22"/>
      <c r="I20" s="22">
        <v>11</v>
      </c>
      <c r="J20" s="5"/>
      <c r="K20" s="5"/>
      <c r="L20" s="7">
        <v>19</v>
      </c>
    </row>
    <row r="21" spans="1:12" ht="12.75" customHeight="1">
      <c r="A21" s="27">
        <v>14</v>
      </c>
      <c r="B21" s="25" t="s">
        <v>15</v>
      </c>
      <c r="C21" s="5">
        <v>114</v>
      </c>
      <c r="D21" s="5">
        <v>22</v>
      </c>
      <c r="E21" s="5"/>
      <c r="F21" s="5">
        <v>88</v>
      </c>
      <c r="G21" s="22">
        <v>16</v>
      </c>
      <c r="H21" s="22"/>
      <c r="I21" s="22">
        <v>44</v>
      </c>
      <c r="J21" s="5">
        <v>22</v>
      </c>
      <c r="K21" s="5"/>
      <c r="L21" s="7">
        <v>88</v>
      </c>
    </row>
    <row r="22" spans="1:12" ht="12.75" customHeight="1">
      <c r="A22" s="27">
        <v>15</v>
      </c>
      <c r="B22" s="25" t="s">
        <v>16</v>
      </c>
      <c r="C22" s="5"/>
      <c r="D22" s="5"/>
      <c r="E22" s="5">
        <v>1</v>
      </c>
      <c r="F22" s="5"/>
      <c r="G22" s="22"/>
      <c r="H22" s="22"/>
      <c r="I22" s="22"/>
      <c r="J22" s="5"/>
      <c r="K22" s="5">
        <v>1</v>
      </c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>
        <v>1</v>
      </c>
      <c r="F23" s="5"/>
      <c r="G23" s="22"/>
      <c r="H23" s="22">
        <v>1</v>
      </c>
      <c r="I23" s="22"/>
      <c r="J23" s="5"/>
      <c r="K23" s="5">
        <v>1</v>
      </c>
      <c r="L23" s="7"/>
    </row>
    <row r="24" spans="1:12" ht="12.75" customHeight="1">
      <c r="A24" s="27">
        <v>17</v>
      </c>
      <c r="B24" s="25" t="s">
        <v>18</v>
      </c>
      <c r="C24" s="5">
        <v>58</v>
      </c>
      <c r="D24" s="5">
        <v>59</v>
      </c>
      <c r="E24" s="5"/>
      <c r="F24" s="5"/>
      <c r="G24" s="22"/>
      <c r="H24" s="22">
        <v>49</v>
      </c>
      <c r="I24" s="22"/>
      <c r="J24" s="5">
        <v>59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291</v>
      </c>
      <c r="D25" s="5">
        <v>237</v>
      </c>
      <c r="E25" s="5"/>
      <c r="F25" s="5"/>
      <c r="G25" s="22">
        <v>120</v>
      </c>
      <c r="H25" s="22"/>
      <c r="I25" s="22"/>
      <c r="J25" s="5">
        <v>212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12303</v>
      </c>
      <c r="D28" s="24">
        <f t="shared" si="2"/>
        <v>1018</v>
      </c>
      <c r="E28" s="24">
        <f t="shared" si="2"/>
        <v>3010</v>
      </c>
      <c r="F28" s="24">
        <f t="shared" si="2"/>
        <v>7347</v>
      </c>
      <c r="G28" s="24">
        <f t="shared" si="2"/>
        <v>509</v>
      </c>
      <c r="H28" s="24">
        <f t="shared" si="2"/>
        <v>2894</v>
      </c>
      <c r="I28" s="24">
        <f t="shared" si="2"/>
        <v>3674</v>
      </c>
      <c r="J28" s="24">
        <f t="shared" si="2"/>
        <v>993</v>
      </c>
      <c r="K28" s="24">
        <f t="shared" si="2"/>
        <v>2723</v>
      </c>
      <c r="L28" s="46">
        <f t="shared" si="2"/>
        <v>7569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2681</v>
      </c>
      <c r="D30" s="5"/>
      <c r="E30" s="5">
        <v>2540</v>
      </c>
      <c r="F30" s="5"/>
      <c r="G30" s="22"/>
      <c r="H30" s="22">
        <v>2188</v>
      </c>
      <c r="I30" s="22"/>
      <c r="J30" s="5"/>
      <c r="K30" s="5">
        <v>2500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22</v>
      </c>
      <c r="D32" s="5"/>
      <c r="E32" s="5">
        <v>20</v>
      </c>
      <c r="F32" s="5"/>
      <c r="G32" s="22"/>
      <c r="H32" s="22">
        <v>28</v>
      </c>
      <c r="I32" s="22"/>
      <c r="J32" s="5"/>
      <c r="K32" s="5">
        <v>58</v>
      </c>
      <c r="L32" s="42"/>
    </row>
    <row r="33" spans="1:12" ht="12.75" customHeight="1">
      <c r="A33" s="27">
        <v>26</v>
      </c>
      <c r="B33" s="25" t="s">
        <v>27</v>
      </c>
      <c r="C33" s="5">
        <v>24</v>
      </c>
      <c r="D33" s="5"/>
      <c r="E33" s="5">
        <v>100</v>
      </c>
      <c r="F33" s="5"/>
      <c r="G33" s="22"/>
      <c r="H33" s="22">
        <v>25</v>
      </c>
      <c r="I33" s="22"/>
      <c r="J33" s="5"/>
      <c r="K33" s="5">
        <v>100</v>
      </c>
      <c r="L33" s="42"/>
    </row>
    <row r="34" spans="1:12" ht="12.75" customHeight="1">
      <c r="A34" s="27">
        <v>27</v>
      </c>
      <c r="B34" s="25" t="s">
        <v>28</v>
      </c>
      <c r="C34" s="5">
        <v>153</v>
      </c>
      <c r="D34" s="5"/>
      <c r="E34" s="5">
        <v>350</v>
      </c>
      <c r="F34" s="5"/>
      <c r="G34" s="22"/>
      <c r="H34" s="22">
        <v>70</v>
      </c>
      <c r="I34" s="22"/>
      <c r="J34" s="5"/>
      <c r="K34" s="5">
        <v>65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9423</v>
      </c>
      <c r="D38" s="8">
        <v>1018</v>
      </c>
      <c r="E38" s="8">
        <v>0</v>
      </c>
      <c r="F38" s="8">
        <v>7347</v>
      </c>
      <c r="G38" s="50">
        <v>509</v>
      </c>
      <c r="H38" s="50">
        <v>583</v>
      </c>
      <c r="I38" s="50">
        <v>3674</v>
      </c>
      <c r="J38" s="8">
        <v>993</v>
      </c>
      <c r="K38" s="8">
        <v>0</v>
      </c>
      <c r="L38" s="51">
        <v>7569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188</v>
      </c>
      <c r="H39" s="24">
        <f t="shared" si="3"/>
        <v>1207</v>
      </c>
      <c r="I39" s="24">
        <f t="shared" si="3"/>
        <v>-178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>
        <v>400</v>
      </c>
      <c r="L42" s="42"/>
    </row>
    <row r="43" spans="1:12" ht="12.75" customHeight="1">
      <c r="A43" s="27">
        <v>36</v>
      </c>
      <c r="B43" s="40" t="s">
        <v>37</v>
      </c>
      <c r="C43" s="5">
        <v>10</v>
      </c>
      <c r="D43" s="5"/>
      <c r="E43" s="5">
        <v>50</v>
      </c>
      <c r="F43" s="5"/>
      <c r="G43" s="5"/>
      <c r="H43" s="5">
        <v>25</v>
      </c>
      <c r="I43" s="5"/>
      <c r="J43" s="22"/>
      <c r="K43" s="22">
        <v>288</v>
      </c>
      <c r="L43" s="42"/>
    </row>
    <row r="44" spans="1:12" ht="12.75" customHeight="1">
      <c r="A44" s="27">
        <v>37</v>
      </c>
      <c r="B44" s="40" t="s">
        <v>38</v>
      </c>
      <c r="C44" s="5">
        <v>14</v>
      </c>
      <c r="D44" s="5"/>
      <c r="E44" s="5">
        <v>50</v>
      </c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18.055</v>
      </c>
      <c r="D45" s="9"/>
      <c r="E45" s="9"/>
      <c r="F45" s="9">
        <v>18.9</v>
      </c>
      <c r="G45" s="9"/>
      <c r="H45" s="9"/>
      <c r="I45" s="9">
        <v>18.9</v>
      </c>
      <c r="J45" s="52"/>
      <c r="K45" s="52"/>
      <c r="L45" s="53">
        <v>18.9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19491.36896519893</v>
      </c>
      <c r="D46" s="10"/>
      <c r="E46" s="10"/>
      <c r="F46" s="54">
        <f>(((F17*1000)/F45)/12)</f>
        <v>19457.67195767196</v>
      </c>
      <c r="G46" s="10"/>
      <c r="H46" s="10"/>
      <c r="I46" s="54">
        <f>(((I17*1000)/I45)/6)</f>
        <v>19347.442680776014</v>
      </c>
      <c r="J46" s="55"/>
      <c r="K46" s="55"/>
      <c r="L46" s="56">
        <f>(((L17*1000)/L45)/12)</f>
        <v>20145.50264550265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96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97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27566</v>
      </c>
      <c r="D8" s="67">
        <f t="shared" si="0"/>
        <v>3594</v>
      </c>
      <c r="E8" s="67">
        <f t="shared" si="0"/>
        <v>0</v>
      </c>
      <c r="F8" s="68">
        <f t="shared" si="0"/>
        <v>24147</v>
      </c>
      <c r="G8" s="67">
        <f t="shared" si="0"/>
        <v>1789</v>
      </c>
      <c r="H8" s="67">
        <f t="shared" si="0"/>
        <v>72</v>
      </c>
      <c r="I8" s="67">
        <f t="shared" si="0"/>
        <v>12073</v>
      </c>
      <c r="J8" s="67">
        <f t="shared" si="0"/>
        <v>3630</v>
      </c>
      <c r="K8" s="67">
        <f t="shared" si="0"/>
        <v>0</v>
      </c>
      <c r="L8" s="69">
        <f t="shared" si="0"/>
        <v>25287</v>
      </c>
    </row>
    <row r="9" spans="1:12" ht="12.75" customHeight="1">
      <c r="A9" s="31">
        <v>2</v>
      </c>
      <c r="B9" s="32" t="s">
        <v>3</v>
      </c>
      <c r="C9" s="4">
        <v>1345</v>
      </c>
      <c r="D9" s="4">
        <v>1143</v>
      </c>
      <c r="E9" s="4"/>
      <c r="F9" s="4">
        <v>193</v>
      </c>
      <c r="G9" s="47">
        <v>324</v>
      </c>
      <c r="H9" s="47"/>
      <c r="I9" s="47">
        <v>115</v>
      </c>
      <c r="J9" s="4">
        <v>1143</v>
      </c>
      <c r="K9" s="4"/>
      <c r="L9" s="48">
        <v>230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841</v>
      </c>
      <c r="D11" s="5">
        <v>841</v>
      </c>
      <c r="E11" s="5"/>
      <c r="F11" s="5"/>
      <c r="G11" s="22">
        <v>617</v>
      </c>
      <c r="H11" s="22"/>
      <c r="I11" s="22"/>
      <c r="J11" s="5">
        <v>1009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42</v>
      </c>
      <c r="D13" s="5">
        <v>60</v>
      </c>
      <c r="E13" s="5"/>
      <c r="F13" s="5"/>
      <c r="G13" s="22">
        <v>48</v>
      </c>
      <c r="H13" s="22"/>
      <c r="I13" s="22"/>
      <c r="J13" s="5">
        <v>60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151</v>
      </c>
      <c r="D14" s="5"/>
      <c r="E14" s="5"/>
      <c r="F14" s="5">
        <v>151</v>
      </c>
      <c r="G14" s="22"/>
      <c r="H14" s="22">
        <v>3</v>
      </c>
      <c r="I14" s="22">
        <v>80</v>
      </c>
      <c r="J14" s="5"/>
      <c r="K14" s="5"/>
      <c r="L14" s="42">
        <v>160</v>
      </c>
    </row>
    <row r="15" spans="1:12" ht="12.75" customHeight="1">
      <c r="A15" s="27">
        <v>8</v>
      </c>
      <c r="B15" s="25" t="s">
        <v>9</v>
      </c>
      <c r="C15" s="5">
        <v>1656</v>
      </c>
      <c r="D15" s="5">
        <v>1349</v>
      </c>
      <c r="E15" s="5"/>
      <c r="F15" s="5"/>
      <c r="G15" s="22">
        <v>700</v>
      </c>
      <c r="H15" s="22"/>
      <c r="I15" s="22">
        <v>102</v>
      </c>
      <c r="J15" s="5">
        <v>1281</v>
      </c>
      <c r="K15" s="5"/>
      <c r="L15" s="42">
        <v>204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16744</v>
      </c>
      <c r="D16" s="21">
        <f t="shared" si="1"/>
        <v>0</v>
      </c>
      <c r="E16" s="21">
        <f t="shared" si="1"/>
        <v>0</v>
      </c>
      <c r="F16" s="21">
        <f t="shared" si="1"/>
        <v>17141</v>
      </c>
      <c r="G16" s="21">
        <f t="shared" si="1"/>
        <v>0</v>
      </c>
      <c r="H16" s="21">
        <f t="shared" si="1"/>
        <v>45</v>
      </c>
      <c r="I16" s="21">
        <f t="shared" si="1"/>
        <v>8482</v>
      </c>
      <c r="J16" s="21">
        <f t="shared" si="1"/>
        <v>0</v>
      </c>
      <c r="K16" s="21">
        <f t="shared" si="1"/>
        <v>0</v>
      </c>
      <c r="L16" s="23">
        <f t="shared" si="1"/>
        <v>17734</v>
      </c>
    </row>
    <row r="17" spans="1:12" ht="12.75" customHeight="1">
      <c r="A17" s="27">
        <v>10</v>
      </c>
      <c r="B17" s="25" t="s">
        <v>11</v>
      </c>
      <c r="C17" s="5">
        <v>16435</v>
      </c>
      <c r="D17" s="5"/>
      <c r="E17" s="5"/>
      <c r="F17" s="5">
        <v>16841</v>
      </c>
      <c r="G17" s="22"/>
      <c r="H17" s="22">
        <v>45</v>
      </c>
      <c r="I17" s="22">
        <v>8320</v>
      </c>
      <c r="J17" s="22"/>
      <c r="K17" s="22"/>
      <c r="L17" s="43">
        <v>17434</v>
      </c>
    </row>
    <row r="18" spans="1:12" ht="12.75" customHeight="1">
      <c r="A18" s="27">
        <v>11</v>
      </c>
      <c r="B18" s="25" t="s">
        <v>12</v>
      </c>
      <c r="C18" s="5">
        <v>309</v>
      </c>
      <c r="D18" s="5"/>
      <c r="E18" s="5"/>
      <c r="F18" s="5">
        <v>300</v>
      </c>
      <c r="G18" s="22"/>
      <c r="H18" s="22"/>
      <c r="I18" s="22">
        <v>162</v>
      </c>
      <c r="J18" s="22"/>
      <c r="K18" s="22"/>
      <c r="L18" s="42">
        <v>300</v>
      </c>
    </row>
    <row r="19" spans="1:12" ht="12.75" customHeight="1">
      <c r="A19" s="27">
        <v>12</v>
      </c>
      <c r="B19" s="25" t="s">
        <v>13</v>
      </c>
      <c r="C19" s="5">
        <v>5827</v>
      </c>
      <c r="D19" s="5"/>
      <c r="E19" s="5"/>
      <c r="F19" s="5">
        <v>6000</v>
      </c>
      <c r="G19" s="22"/>
      <c r="H19" s="22">
        <v>16</v>
      </c>
      <c r="I19" s="22">
        <v>2921</v>
      </c>
      <c r="J19" s="5"/>
      <c r="K19" s="5"/>
      <c r="L19" s="43">
        <v>6212</v>
      </c>
    </row>
    <row r="20" spans="1:12" ht="12.75" customHeight="1">
      <c r="A20" s="27">
        <v>13</v>
      </c>
      <c r="B20" s="25" t="s">
        <v>14</v>
      </c>
      <c r="C20" s="5">
        <v>70</v>
      </c>
      <c r="D20" s="5"/>
      <c r="E20" s="5"/>
      <c r="F20" s="5">
        <v>71</v>
      </c>
      <c r="G20" s="22"/>
      <c r="H20" s="22"/>
      <c r="I20" s="22">
        <v>35</v>
      </c>
      <c r="J20" s="5"/>
      <c r="K20" s="5"/>
      <c r="L20" s="7">
        <v>71</v>
      </c>
    </row>
    <row r="21" spans="1:12" ht="12.75" customHeight="1">
      <c r="A21" s="27">
        <v>14</v>
      </c>
      <c r="B21" s="25" t="s">
        <v>15</v>
      </c>
      <c r="C21" s="5">
        <v>613</v>
      </c>
      <c r="D21" s="5"/>
      <c r="E21" s="5"/>
      <c r="F21" s="5">
        <v>591</v>
      </c>
      <c r="G21" s="22"/>
      <c r="H21" s="22"/>
      <c r="I21" s="22">
        <v>338</v>
      </c>
      <c r="J21" s="5"/>
      <c r="K21" s="5"/>
      <c r="L21" s="7">
        <v>676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34</v>
      </c>
      <c r="D24" s="5">
        <v>1</v>
      </c>
      <c r="E24" s="5"/>
      <c r="F24" s="5"/>
      <c r="G24" s="22"/>
      <c r="H24" s="22">
        <v>8</v>
      </c>
      <c r="I24" s="22"/>
      <c r="J24" s="5">
        <v>1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243</v>
      </c>
      <c r="D25" s="5">
        <v>200</v>
      </c>
      <c r="E25" s="5"/>
      <c r="F25" s="5"/>
      <c r="G25" s="22">
        <v>100</v>
      </c>
      <c r="H25" s="22"/>
      <c r="I25" s="22"/>
      <c r="J25" s="5">
        <v>136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27570</v>
      </c>
      <c r="D28" s="24">
        <f t="shared" si="2"/>
        <v>3594</v>
      </c>
      <c r="E28" s="24">
        <f t="shared" si="2"/>
        <v>0</v>
      </c>
      <c r="F28" s="24">
        <f t="shared" si="2"/>
        <v>24147</v>
      </c>
      <c r="G28" s="24">
        <f t="shared" si="2"/>
        <v>1797</v>
      </c>
      <c r="H28" s="24">
        <f t="shared" si="2"/>
        <v>195</v>
      </c>
      <c r="I28" s="24">
        <f t="shared" si="2"/>
        <v>12074</v>
      </c>
      <c r="J28" s="24">
        <f t="shared" si="2"/>
        <v>3630</v>
      </c>
      <c r="K28" s="24">
        <f t="shared" si="2"/>
        <v>0</v>
      </c>
      <c r="L28" s="46">
        <f t="shared" si="2"/>
        <v>25287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33</v>
      </c>
      <c r="D32" s="5"/>
      <c r="E32" s="5"/>
      <c r="F32" s="5"/>
      <c r="G32" s="22"/>
      <c r="H32" s="22">
        <v>12</v>
      </c>
      <c r="I32" s="22"/>
      <c r="J32" s="5"/>
      <c r="K32" s="5"/>
      <c r="L32" s="42"/>
    </row>
    <row r="33" spans="1:12" ht="12.75" customHeight="1">
      <c r="A33" s="27">
        <v>26</v>
      </c>
      <c r="B33" s="25" t="s">
        <v>27</v>
      </c>
      <c r="C33" s="5">
        <v>29</v>
      </c>
      <c r="D33" s="5"/>
      <c r="E33" s="5"/>
      <c r="F33" s="5"/>
      <c r="G33" s="22"/>
      <c r="H33" s="22">
        <v>61</v>
      </c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27</v>
      </c>
      <c r="D34" s="5"/>
      <c r="E34" s="5"/>
      <c r="F34" s="5"/>
      <c r="G34" s="22"/>
      <c r="H34" s="22">
        <v>122</v>
      </c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27481</v>
      </c>
      <c r="D38" s="8">
        <v>3594</v>
      </c>
      <c r="E38" s="8"/>
      <c r="F38" s="8">
        <v>24147</v>
      </c>
      <c r="G38" s="50">
        <v>1797</v>
      </c>
      <c r="H38" s="50"/>
      <c r="I38" s="50">
        <v>12074</v>
      </c>
      <c r="J38" s="8">
        <v>3630</v>
      </c>
      <c r="K38" s="8"/>
      <c r="L38" s="51">
        <v>25287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4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8</v>
      </c>
      <c r="H39" s="24">
        <f t="shared" si="3"/>
        <v>123</v>
      </c>
      <c r="I39" s="24">
        <f t="shared" si="3"/>
        <v>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19</v>
      </c>
      <c r="D43" s="5"/>
      <c r="E43" s="5"/>
      <c r="F43" s="5"/>
      <c r="G43" s="5"/>
      <c r="H43" s="5">
        <v>16</v>
      </c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10</v>
      </c>
      <c r="D44" s="5"/>
      <c r="E44" s="5"/>
      <c r="F44" s="5"/>
      <c r="G44" s="5"/>
      <c r="H44" s="5">
        <v>45</v>
      </c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64.1</v>
      </c>
      <c r="D45" s="9"/>
      <c r="E45" s="9"/>
      <c r="F45" s="9">
        <v>66</v>
      </c>
      <c r="G45" s="9"/>
      <c r="H45" s="9"/>
      <c r="I45" s="9">
        <v>65.1</v>
      </c>
      <c r="J45" s="52"/>
      <c r="K45" s="52"/>
      <c r="L45" s="53">
        <v>66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21366.35465418617</v>
      </c>
      <c r="D46" s="10"/>
      <c r="E46" s="10"/>
      <c r="F46" s="54">
        <f>(((F17*1000)/F45)/12)</f>
        <v>21263.888888888887</v>
      </c>
      <c r="G46" s="10"/>
      <c r="H46" s="10"/>
      <c r="I46" s="54">
        <f>(((I17*1000)/I45)/6)</f>
        <v>21300.56323604711</v>
      </c>
      <c r="J46" s="55"/>
      <c r="K46" s="55"/>
      <c r="L46" s="56">
        <f>(((L17*1000)/L45)/12)</f>
        <v>22012.62626262626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37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99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98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17306</v>
      </c>
      <c r="D8" s="67">
        <f t="shared" si="0"/>
        <v>2258</v>
      </c>
      <c r="E8" s="67">
        <f t="shared" si="0"/>
        <v>11496</v>
      </c>
      <c r="F8" s="68">
        <f t="shared" si="0"/>
        <v>0</v>
      </c>
      <c r="G8" s="67">
        <f t="shared" si="0"/>
        <v>1168</v>
      </c>
      <c r="H8" s="67">
        <f t="shared" si="0"/>
        <v>6497</v>
      </c>
      <c r="I8" s="67">
        <f t="shared" si="0"/>
        <v>0</v>
      </c>
      <c r="J8" s="67">
        <f t="shared" si="0"/>
        <v>2244</v>
      </c>
      <c r="K8" s="67">
        <f t="shared" si="0"/>
        <v>7571.11</v>
      </c>
      <c r="L8" s="69">
        <f t="shared" si="0"/>
        <v>0</v>
      </c>
    </row>
    <row r="9" spans="1:12" ht="12.75" customHeight="1">
      <c r="A9" s="31">
        <v>2</v>
      </c>
      <c r="B9" s="32" t="s">
        <v>3</v>
      </c>
      <c r="C9" s="4">
        <v>663</v>
      </c>
      <c r="D9" s="4"/>
      <c r="E9" s="4">
        <v>760</v>
      </c>
      <c r="F9" s="4"/>
      <c r="G9" s="47"/>
      <c r="H9" s="47">
        <v>402</v>
      </c>
      <c r="I9" s="47"/>
      <c r="J9" s="4"/>
      <c r="K9" s="4">
        <v>800</v>
      </c>
      <c r="L9" s="48"/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397</v>
      </c>
      <c r="D11" s="5"/>
      <c r="E11" s="5">
        <v>430</v>
      </c>
      <c r="F11" s="5"/>
      <c r="G11" s="22"/>
      <c r="H11" s="22">
        <v>196</v>
      </c>
      <c r="I11" s="22"/>
      <c r="J11" s="5"/>
      <c r="K11" s="5">
        <v>390</v>
      </c>
      <c r="L11" s="42"/>
    </row>
    <row r="12" spans="1:12" ht="12.75" customHeight="1">
      <c r="A12" s="27">
        <v>5</v>
      </c>
      <c r="B12" s="25" t="s">
        <v>6</v>
      </c>
      <c r="C12" s="5">
        <v>4034</v>
      </c>
      <c r="D12" s="5"/>
      <c r="E12" s="5">
        <v>2900</v>
      </c>
      <c r="F12" s="5"/>
      <c r="G12" s="22"/>
      <c r="H12" s="22">
        <v>1624</v>
      </c>
      <c r="I12" s="22"/>
      <c r="J12" s="5"/>
      <c r="K12" s="5">
        <v>250</v>
      </c>
      <c r="L12" s="42"/>
    </row>
    <row r="13" spans="1:12" ht="12.75" customHeight="1">
      <c r="A13" s="27">
        <v>6</v>
      </c>
      <c r="B13" s="25" t="s">
        <v>7</v>
      </c>
      <c r="C13" s="5">
        <v>122</v>
      </c>
      <c r="D13" s="5"/>
      <c r="E13" s="5">
        <v>250</v>
      </c>
      <c r="F13" s="5"/>
      <c r="G13" s="22"/>
      <c r="H13" s="22">
        <v>45</v>
      </c>
      <c r="I13" s="22"/>
      <c r="J13" s="5"/>
      <c r="K13" s="5">
        <v>120</v>
      </c>
      <c r="L13" s="42"/>
    </row>
    <row r="14" spans="1:12" ht="12.75" customHeight="1">
      <c r="A14" s="27">
        <v>7</v>
      </c>
      <c r="B14" s="25" t="s">
        <v>8</v>
      </c>
      <c r="C14" s="5">
        <v>12</v>
      </c>
      <c r="D14" s="5"/>
      <c r="E14" s="5">
        <v>10</v>
      </c>
      <c r="F14" s="5"/>
      <c r="G14" s="22"/>
      <c r="H14" s="22">
        <v>3</v>
      </c>
      <c r="I14" s="22"/>
      <c r="J14" s="5"/>
      <c r="K14" s="5">
        <v>10</v>
      </c>
      <c r="L14" s="42"/>
    </row>
    <row r="15" spans="1:12" ht="12.75" customHeight="1">
      <c r="A15" s="27">
        <v>8</v>
      </c>
      <c r="B15" s="25" t="s">
        <v>9</v>
      </c>
      <c r="C15" s="5">
        <v>2330</v>
      </c>
      <c r="D15" s="5">
        <v>420</v>
      </c>
      <c r="E15" s="5">
        <v>2010</v>
      </c>
      <c r="F15" s="5"/>
      <c r="G15" s="22">
        <v>134</v>
      </c>
      <c r="H15" s="22">
        <v>998</v>
      </c>
      <c r="I15" s="22"/>
      <c r="J15" s="5">
        <v>420</v>
      </c>
      <c r="K15" s="5">
        <v>2110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6675</v>
      </c>
      <c r="D16" s="21">
        <f t="shared" si="1"/>
        <v>1080</v>
      </c>
      <c r="E16" s="21">
        <f t="shared" si="1"/>
        <v>3650</v>
      </c>
      <c r="F16" s="21">
        <f t="shared" si="1"/>
        <v>0</v>
      </c>
      <c r="G16" s="21">
        <f t="shared" si="1"/>
        <v>616</v>
      </c>
      <c r="H16" s="21">
        <f t="shared" si="1"/>
        <v>2290</v>
      </c>
      <c r="I16" s="21">
        <f t="shared" si="1"/>
        <v>0</v>
      </c>
      <c r="J16" s="21">
        <f>SUM(J17:J18)</f>
        <v>1080</v>
      </c>
      <c r="K16" s="21">
        <f t="shared" si="1"/>
        <v>2750</v>
      </c>
      <c r="L16" s="23">
        <f t="shared" si="1"/>
        <v>0</v>
      </c>
    </row>
    <row r="17" spans="1:12" ht="12.75" customHeight="1">
      <c r="A17" s="27">
        <v>10</v>
      </c>
      <c r="B17" s="25" t="s">
        <v>11</v>
      </c>
      <c r="C17" s="5">
        <v>5879</v>
      </c>
      <c r="D17" s="5">
        <v>1080</v>
      </c>
      <c r="E17" s="5">
        <v>2900</v>
      </c>
      <c r="F17" s="5"/>
      <c r="G17" s="22">
        <v>616</v>
      </c>
      <c r="H17" s="22">
        <v>1991</v>
      </c>
      <c r="I17" s="22"/>
      <c r="J17" s="22">
        <v>1080</v>
      </c>
      <c r="K17" s="22">
        <v>2050</v>
      </c>
      <c r="L17" s="43"/>
    </row>
    <row r="18" spans="1:12" ht="12.75" customHeight="1">
      <c r="A18" s="27">
        <v>11</v>
      </c>
      <c r="B18" s="25" t="s">
        <v>12</v>
      </c>
      <c r="C18" s="5">
        <v>796</v>
      </c>
      <c r="D18" s="5"/>
      <c r="E18" s="5">
        <v>750</v>
      </c>
      <c r="F18" s="5"/>
      <c r="G18" s="22"/>
      <c r="H18" s="22">
        <v>299</v>
      </c>
      <c r="I18" s="22"/>
      <c r="J18" s="22"/>
      <c r="K18" s="22">
        <v>700</v>
      </c>
      <c r="L18" s="42"/>
    </row>
    <row r="19" spans="1:12" ht="12.75" customHeight="1">
      <c r="A19" s="27">
        <v>12</v>
      </c>
      <c r="B19" s="25" t="s">
        <v>13</v>
      </c>
      <c r="C19" s="5">
        <v>2062</v>
      </c>
      <c r="D19" s="5">
        <v>378</v>
      </c>
      <c r="E19" s="5">
        <v>1015</v>
      </c>
      <c r="F19" s="5"/>
      <c r="G19" s="22">
        <v>215</v>
      </c>
      <c r="H19" s="22">
        <v>697</v>
      </c>
      <c r="I19" s="22"/>
      <c r="J19" s="5">
        <v>378</v>
      </c>
      <c r="K19" s="5">
        <v>717.5</v>
      </c>
      <c r="L19" s="43"/>
    </row>
    <row r="20" spans="1:12" ht="12.75" customHeight="1">
      <c r="A20" s="27">
        <v>13</v>
      </c>
      <c r="B20" s="25" t="s">
        <v>14</v>
      </c>
      <c r="C20" s="5">
        <v>25</v>
      </c>
      <c r="D20" s="5"/>
      <c r="E20" s="5">
        <v>13</v>
      </c>
      <c r="F20" s="5"/>
      <c r="G20" s="22">
        <v>2</v>
      </c>
      <c r="H20" s="22">
        <v>9</v>
      </c>
      <c r="I20" s="22"/>
      <c r="J20" s="5"/>
      <c r="K20" s="5">
        <v>8.61</v>
      </c>
      <c r="L20" s="7"/>
    </row>
    <row r="21" spans="1:12" ht="12.75" customHeight="1">
      <c r="A21" s="27">
        <v>14</v>
      </c>
      <c r="B21" s="25" t="s">
        <v>15</v>
      </c>
      <c r="C21" s="5">
        <v>125</v>
      </c>
      <c r="D21" s="5">
        <v>22</v>
      </c>
      <c r="E21" s="5">
        <v>58</v>
      </c>
      <c r="F21" s="5"/>
      <c r="G21" s="22">
        <v>12</v>
      </c>
      <c r="H21" s="22">
        <v>43</v>
      </c>
      <c r="I21" s="22"/>
      <c r="J21" s="5">
        <v>22</v>
      </c>
      <c r="K21" s="5">
        <v>41</v>
      </c>
      <c r="L21" s="7"/>
    </row>
    <row r="22" spans="1:12" ht="12.75" customHeight="1">
      <c r="A22" s="27">
        <v>15</v>
      </c>
      <c r="B22" s="25" t="s">
        <v>16</v>
      </c>
      <c r="C22" s="5">
        <v>194</v>
      </c>
      <c r="D22" s="5"/>
      <c r="E22" s="5">
        <v>180</v>
      </c>
      <c r="F22" s="5"/>
      <c r="G22" s="22"/>
      <c r="H22" s="22">
        <v>91</v>
      </c>
      <c r="I22" s="22"/>
      <c r="J22" s="5"/>
      <c r="K22" s="5">
        <v>160</v>
      </c>
      <c r="L22" s="7"/>
    </row>
    <row r="23" spans="1:12" ht="12.75" customHeight="1">
      <c r="A23" s="27">
        <v>16</v>
      </c>
      <c r="B23" s="25" t="s">
        <v>17</v>
      </c>
      <c r="C23" s="5">
        <v>3</v>
      </c>
      <c r="D23" s="5"/>
      <c r="E23" s="5"/>
      <c r="F23" s="5"/>
      <c r="G23" s="22"/>
      <c r="H23" s="22">
        <v>2</v>
      </c>
      <c r="I23" s="22"/>
      <c r="J23" s="5"/>
      <c r="K23" s="5">
        <v>4</v>
      </c>
      <c r="L23" s="7"/>
    </row>
    <row r="24" spans="1:12" ht="12.75" customHeight="1">
      <c r="A24" s="27">
        <v>17</v>
      </c>
      <c r="B24" s="25" t="s">
        <v>18</v>
      </c>
      <c r="C24" s="5">
        <v>216</v>
      </c>
      <c r="D24" s="5"/>
      <c r="E24" s="5">
        <v>220</v>
      </c>
      <c r="F24" s="5"/>
      <c r="G24" s="22"/>
      <c r="H24" s="22">
        <v>97</v>
      </c>
      <c r="I24" s="22"/>
      <c r="J24" s="5"/>
      <c r="K24" s="5">
        <v>210</v>
      </c>
      <c r="L24" s="7"/>
    </row>
    <row r="25" spans="1:12" ht="12.75" customHeight="1">
      <c r="A25" s="27">
        <v>18</v>
      </c>
      <c r="B25" s="25" t="s">
        <v>19</v>
      </c>
      <c r="C25" s="5">
        <v>393</v>
      </c>
      <c r="D25" s="5">
        <v>358</v>
      </c>
      <c r="E25" s="5"/>
      <c r="F25" s="5"/>
      <c r="G25" s="22">
        <v>189</v>
      </c>
      <c r="H25" s="22"/>
      <c r="I25" s="22"/>
      <c r="J25" s="5">
        <v>344</v>
      </c>
      <c r="K25" s="5"/>
      <c r="L25" s="7"/>
    </row>
    <row r="26" spans="1:12" ht="12.75" customHeight="1">
      <c r="A26" s="27">
        <v>19</v>
      </c>
      <c r="B26" s="25" t="s">
        <v>20</v>
      </c>
      <c r="C26" s="5">
        <v>55</v>
      </c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17152</v>
      </c>
      <c r="D28" s="24">
        <f t="shared" si="2"/>
        <v>2258</v>
      </c>
      <c r="E28" s="24">
        <f t="shared" si="2"/>
        <v>11496</v>
      </c>
      <c r="F28" s="24">
        <f t="shared" si="2"/>
        <v>0</v>
      </c>
      <c r="G28" s="24">
        <f t="shared" si="2"/>
        <v>1129</v>
      </c>
      <c r="H28" s="24">
        <f t="shared" si="2"/>
        <v>4839</v>
      </c>
      <c r="I28" s="24">
        <f t="shared" si="2"/>
        <v>0</v>
      </c>
      <c r="J28" s="24">
        <f t="shared" si="2"/>
        <v>2244</v>
      </c>
      <c r="K28" s="24">
        <f t="shared" si="2"/>
        <v>7571</v>
      </c>
      <c r="L28" s="46">
        <f t="shared" si="2"/>
        <v>0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6557</v>
      </c>
      <c r="D30" s="5"/>
      <c r="E30" s="5">
        <v>7200</v>
      </c>
      <c r="F30" s="5"/>
      <c r="G30" s="22"/>
      <c r="H30" s="22">
        <v>2916</v>
      </c>
      <c r="I30" s="22"/>
      <c r="J30" s="5"/>
      <c r="K30" s="5">
        <v>7213</v>
      </c>
      <c r="L30" s="42"/>
    </row>
    <row r="31" spans="1:12" ht="12.75" customHeight="1">
      <c r="A31" s="27">
        <v>24</v>
      </c>
      <c r="B31" s="25" t="s">
        <v>25</v>
      </c>
      <c r="C31" s="5">
        <v>4931</v>
      </c>
      <c r="D31" s="5"/>
      <c r="E31" s="5">
        <v>4240</v>
      </c>
      <c r="F31" s="5"/>
      <c r="G31" s="22"/>
      <c r="H31" s="22">
        <v>1894</v>
      </c>
      <c r="I31" s="22"/>
      <c r="J31" s="5"/>
      <c r="K31" s="5">
        <v>325</v>
      </c>
      <c r="L31" s="42"/>
    </row>
    <row r="32" spans="1:12" ht="12.75" customHeight="1">
      <c r="A32" s="27">
        <v>25</v>
      </c>
      <c r="B32" s="25" t="s">
        <v>26</v>
      </c>
      <c r="C32" s="5">
        <v>14</v>
      </c>
      <c r="D32" s="5"/>
      <c r="E32" s="5">
        <v>16</v>
      </c>
      <c r="F32" s="5"/>
      <c r="G32" s="22"/>
      <c r="H32" s="22">
        <v>9</v>
      </c>
      <c r="I32" s="22"/>
      <c r="J32" s="5"/>
      <c r="K32" s="5">
        <v>18</v>
      </c>
      <c r="L32" s="42"/>
    </row>
    <row r="33" spans="1:12" ht="12.75" customHeight="1">
      <c r="A33" s="27">
        <v>26</v>
      </c>
      <c r="B33" s="25" t="s">
        <v>27</v>
      </c>
      <c r="C33" s="5">
        <v>368</v>
      </c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25</v>
      </c>
      <c r="D34" s="5"/>
      <c r="E34" s="5">
        <v>40</v>
      </c>
      <c r="F34" s="5"/>
      <c r="G34" s="22"/>
      <c r="H34" s="22">
        <v>8</v>
      </c>
      <c r="I34" s="22"/>
      <c r="J34" s="5"/>
      <c r="K34" s="5">
        <v>10</v>
      </c>
      <c r="L34" s="42"/>
    </row>
    <row r="35" spans="1:12" ht="12.75" customHeight="1">
      <c r="A35" s="27">
        <v>28</v>
      </c>
      <c r="B35" s="25" t="s">
        <v>29</v>
      </c>
      <c r="C35" s="5">
        <v>213</v>
      </c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1</v>
      </c>
      <c r="D37" s="6"/>
      <c r="E37" s="6"/>
      <c r="F37" s="6"/>
      <c r="G37" s="44"/>
      <c r="H37" s="44">
        <v>2</v>
      </c>
      <c r="I37" s="44"/>
      <c r="J37" s="6"/>
      <c r="K37" s="6">
        <v>5</v>
      </c>
      <c r="L37" s="49"/>
    </row>
    <row r="38" spans="1:12" ht="12.75" customHeight="1" thickBot="1">
      <c r="A38" s="34">
        <v>31</v>
      </c>
      <c r="B38" s="38" t="s">
        <v>32</v>
      </c>
      <c r="C38" s="8">
        <v>5043</v>
      </c>
      <c r="D38" s="8">
        <v>2258</v>
      </c>
      <c r="E38" s="8"/>
      <c r="F38" s="8"/>
      <c r="G38" s="50">
        <v>1129</v>
      </c>
      <c r="H38" s="50">
        <v>10</v>
      </c>
      <c r="I38" s="50"/>
      <c r="J38" s="8">
        <v>2244</v>
      </c>
      <c r="K38" s="8"/>
      <c r="L38" s="51"/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-154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-39</v>
      </c>
      <c r="H39" s="24">
        <f t="shared" si="3"/>
        <v>-1658</v>
      </c>
      <c r="I39" s="24">
        <f t="shared" si="3"/>
        <v>0</v>
      </c>
      <c r="J39" s="24">
        <f t="shared" si="3"/>
        <v>0</v>
      </c>
      <c r="K39" s="24">
        <f t="shared" si="3"/>
        <v>-0.10999999999967258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1764</v>
      </c>
      <c r="D41" s="5">
        <v>76</v>
      </c>
      <c r="E41" s="5"/>
      <c r="F41" s="5"/>
      <c r="G41" s="5">
        <v>76</v>
      </c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106</v>
      </c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368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25.67</v>
      </c>
      <c r="D45" s="9">
        <v>4.75</v>
      </c>
      <c r="E45" s="9">
        <v>18.2</v>
      </c>
      <c r="F45" s="9"/>
      <c r="G45" s="9">
        <v>4.8</v>
      </c>
      <c r="H45" s="9">
        <v>15.07</v>
      </c>
      <c r="I45" s="9">
        <v>6.8</v>
      </c>
      <c r="J45" s="52">
        <v>3.7</v>
      </c>
      <c r="K45" s="52">
        <v>9.5</v>
      </c>
      <c r="L45" s="53"/>
    </row>
    <row r="46" spans="1:12" ht="12.75" customHeight="1" thickBot="1">
      <c r="A46" s="29">
        <v>39</v>
      </c>
      <c r="B46" s="41" t="s">
        <v>40</v>
      </c>
      <c r="C46" s="54">
        <f>(((C17*1000)/C45)/12)</f>
        <v>19085.18374237112</v>
      </c>
      <c r="D46" s="54">
        <f>(((D17*1000)/D45)/12)</f>
        <v>18947.36842105263</v>
      </c>
      <c r="E46" s="10"/>
      <c r="F46" s="54"/>
      <c r="G46" s="54">
        <f>(((G17*1000)/G45)/6)</f>
        <v>21388.88888888889</v>
      </c>
      <c r="H46" s="10"/>
      <c r="I46" s="54">
        <f>(((I17*1000)/I45)/6)</f>
        <v>0</v>
      </c>
      <c r="J46" s="54">
        <f>(((J17*1000)/J45)/12)</f>
        <v>24324.324324324323</v>
      </c>
      <c r="K46" s="55"/>
      <c r="L46" s="56"/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63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9589</v>
      </c>
      <c r="D8" s="67">
        <f t="shared" si="0"/>
        <v>1301</v>
      </c>
      <c r="E8" s="67">
        <f t="shared" si="0"/>
        <v>1</v>
      </c>
      <c r="F8" s="68">
        <f t="shared" si="0"/>
        <v>7379</v>
      </c>
      <c r="G8" s="67">
        <f t="shared" si="0"/>
        <v>658</v>
      </c>
      <c r="H8" s="67">
        <f t="shared" si="0"/>
        <v>0</v>
      </c>
      <c r="I8" s="67">
        <f t="shared" si="0"/>
        <v>3679</v>
      </c>
      <c r="J8" s="67">
        <f t="shared" si="0"/>
        <v>1410</v>
      </c>
      <c r="K8" s="67">
        <f t="shared" si="0"/>
        <v>9</v>
      </c>
      <c r="L8" s="69">
        <f t="shared" si="0"/>
        <v>7713</v>
      </c>
    </row>
    <row r="9" spans="1:12" ht="12.75" customHeight="1">
      <c r="A9" s="31">
        <v>2</v>
      </c>
      <c r="B9" s="32" t="s">
        <v>3</v>
      </c>
      <c r="C9" s="4">
        <v>505</v>
      </c>
      <c r="D9" s="4">
        <v>186</v>
      </c>
      <c r="E9" s="4"/>
      <c r="F9" s="4">
        <v>76</v>
      </c>
      <c r="G9" s="47">
        <v>76</v>
      </c>
      <c r="H9" s="47"/>
      <c r="I9" s="47">
        <v>70</v>
      </c>
      <c r="J9" s="4">
        <v>195</v>
      </c>
      <c r="K9" s="4">
        <v>9</v>
      </c>
      <c r="L9" s="48">
        <v>147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299</v>
      </c>
      <c r="D11" s="5">
        <v>355</v>
      </c>
      <c r="E11" s="5"/>
      <c r="F11" s="5"/>
      <c r="G11" s="22">
        <v>182</v>
      </c>
      <c r="H11" s="22"/>
      <c r="I11" s="22"/>
      <c r="J11" s="5">
        <v>415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127</v>
      </c>
      <c r="D13" s="5">
        <v>9</v>
      </c>
      <c r="E13" s="5"/>
      <c r="F13" s="5"/>
      <c r="G13" s="22">
        <v>7</v>
      </c>
      <c r="H13" s="22"/>
      <c r="I13" s="22"/>
      <c r="J13" s="5">
        <v>10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78</v>
      </c>
      <c r="D14" s="5"/>
      <c r="E14" s="5"/>
      <c r="F14" s="5">
        <v>40</v>
      </c>
      <c r="G14" s="22"/>
      <c r="H14" s="22"/>
      <c r="I14" s="22">
        <v>32</v>
      </c>
      <c r="J14" s="5"/>
      <c r="K14" s="5"/>
      <c r="L14" s="42">
        <v>50</v>
      </c>
    </row>
    <row r="15" spans="1:12" ht="12.75" customHeight="1">
      <c r="A15" s="27">
        <v>8</v>
      </c>
      <c r="B15" s="25" t="s">
        <v>9</v>
      </c>
      <c r="C15" s="5">
        <v>517</v>
      </c>
      <c r="D15" s="5">
        <v>416</v>
      </c>
      <c r="E15" s="5"/>
      <c r="F15" s="5">
        <v>18</v>
      </c>
      <c r="G15" s="22">
        <v>216</v>
      </c>
      <c r="H15" s="22"/>
      <c r="I15" s="22">
        <v>6</v>
      </c>
      <c r="J15" s="5">
        <v>416</v>
      </c>
      <c r="K15" s="5"/>
      <c r="L15" s="42">
        <v>21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5704</v>
      </c>
      <c r="D16" s="21">
        <f t="shared" si="1"/>
        <v>0</v>
      </c>
      <c r="E16" s="21">
        <f t="shared" si="1"/>
        <v>0</v>
      </c>
      <c r="F16" s="21">
        <f t="shared" si="1"/>
        <v>5274</v>
      </c>
      <c r="G16" s="21">
        <f t="shared" si="1"/>
        <v>0</v>
      </c>
      <c r="H16" s="21">
        <f t="shared" si="1"/>
        <v>0</v>
      </c>
      <c r="I16" s="21">
        <f t="shared" si="1"/>
        <v>2609</v>
      </c>
      <c r="J16" s="21">
        <f t="shared" si="1"/>
        <v>0</v>
      </c>
      <c r="K16" s="21">
        <f t="shared" si="1"/>
        <v>0</v>
      </c>
      <c r="L16" s="23">
        <f t="shared" si="1"/>
        <v>5459</v>
      </c>
    </row>
    <row r="17" spans="1:12" ht="12.75" customHeight="1">
      <c r="A17" s="27">
        <v>10</v>
      </c>
      <c r="B17" s="25" t="s">
        <v>11</v>
      </c>
      <c r="C17" s="5">
        <v>5326</v>
      </c>
      <c r="D17" s="5"/>
      <c r="E17" s="5"/>
      <c r="F17" s="5">
        <v>5252</v>
      </c>
      <c r="G17" s="22"/>
      <c r="H17" s="22"/>
      <c r="I17" s="22">
        <v>2591</v>
      </c>
      <c r="J17" s="22"/>
      <c r="K17" s="22"/>
      <c r="L17" s="43">
        <v>5437</v>
      </c>
    </row>
    <row r="18" spans="1:12" ht="12.75" customHeight="1">
      <c r="A18" s="27">
        <v>11</v>
      </c>
      <c r="B18" s="25" t="s">
        <v>12</v>
      </c>
      <c r="C18" s="5">
        <v>378</v>
      </c>
      <c r="D18" s="5"/>
      <c r="E18" s="5"/>
      <c r="F18" s="5">
        <v>22</v>
      </c>
      <c r="G18" s="22"/>
      <c r="H18" s="22"/>
      <c r="I18" s="22">
        <v>18</v>
      </c>
      <c r="J18" s="22"/>
      <c r="K18" s="22"/>
      <c r="L18" s="42">
        <v>22</v>
      </c>
    </row>
    <row r="19" spans="1:12" ht="12.75" customHeight="1">
      <c r="A19" s="27">
        <v>12</v>
      </c>
      <c r="B19" s="25" t="s">
        <v>13</v>
      </c>
      <c r="C19" s="5">
        <v>1882</v>
      </c>
      <c r="D19" s="5"/>
      <c r="E19" s="5"/>
      <c r="F19" s="5">
        <v>1846</v>
      </c>
      <c r="G19" s="22"/>
      <c r="H19" s="22"/>
      <c r="I19" s="22">
        <v>908</v>
      </c>
      <c r="J19" s="5"/>
      <c r="K19" s="5"/>
      <c r="L19" s="43">
        <v>1911</v>
      </c>
    </row>
    <row r="20" spans="1:12" ht="12.75" customHeight="1">
      <c r="A20" s="27">
        <v>13</v>
      </c>
      <c r="B20" s="25" t="s">
        <v>14</v>
      </c>
      <c r="C20" s="5">
        <v>27</v>
      </c>
      <c r="D20" s="5"/>
      <c r="E20" s="5"/>
      <c r="F20" s="5">
        <v>19</v>
      </c>
      <c r="G20" s="22"/>
      <c r="H20" s="22"/>
      <c r="I20" s="22">
        <v>12</v>
      </c>
      <c r="J20" s="5"/>
      <c r="K20" s="5"/>
      <c r="L20" s="7">
        <v>19</v>
      </c>
    </row>
    <row r="21" spans="1:12" ht="12.75" customHeight="1">
      <c r="A21" s="27">
        <v>14</v>
      </c>
      <c r="B21" s="25" t="s">
        <v>15</v>
      </c>
      <c r="C21" s="5">
        <v>107</v>
      </c>
      <c r="D21" s="5"/>
      <c r="E21" s="5"/>
      <c r="F21" s="5">
        <v>106</v>
      </c>
      <c r="G21" s="22"/>
      <c r="H21" s="22"/>
      <c r="I21" s="22">
        <v>42</v>
      </c>
      <c r="J21" s="5"/>
      <c r="K21" s="5"/>
      <c r="L21" s="7">
        <v>106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34</v>
      </c>
      <c r="D24" s="5">
        <v>10</v>
      </c>
      <c r="E24" s="5"/>
      <c r="F24" s="5"/>
      <c r="G24" s="22"/>
      <c r="H24" s="22"/>
      <c r="I24" s="22"/>
      <c r="J24" s="5">
        <v>30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309</v>
      </c>
      <c r="D25" s="5">
        <v>308</v>
      </c>
      <c r="E25" s="5"/>
      <c r="F25" s="5"/>
      <c r="G25" s="22">
        <v>154</v>
      </c>
      <c r="H25" s="22"/>
      <c r="I25" s="22"/>
      <c r="J25" s="5">
        <v>344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>
        <v>17</v>
      </c>
      <c r="E26" s="5">
        <v>1</v>
      </c>
      <c r="F26" s="5"/>
      <c r="G26" s="22">
        <v>23</v>
      </c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9606</v>
      </c>
      <c r="D28" s="24">
        <f t="shared" si="2"/>
        <v>1301</v>
      </c>
      <c r="E28" s="24">
        <f t="shared" si="2"/>
        <v>1</v>
      </c>
      <c r="F28" s="24">
        <f t="shared" si="2"/>
        <v>7379</v>
      </c>
      <c r="G28" s="24">
        <f t="shared" si="2"/>
        <v>651</v>
      </c>
      <c r="H28" s="24">
        <f t="shared" si="2"/>
        <v>3</v>
      </c>
      <c r="I28" s="24">
        <f t="shared" si="2"/>
        <v>3690</v>
      </c>
      <c r="J28" s="24">
        <f t="shared" si="2"/>
        <v>1410</v>
      </c>
      <c r="K28" s="24">
        <f t="shared" si="2"/>
        <v>9</v>
      </c>
      <c r="L28" s="46">
        <f t="shared" si="2"/>
        <v>7713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/>
      <c r="D32" s="5"/>
      <c r="E32" s="5"/>
      <c r="F32" s="5"/>
      <c r="G32" s="22"/>
      <c r="H32" s="22"/>
      <c r="I32" s="22"/>
      <c r="J32" s="5"/>
      <c r="K32" s="5"/>
      <c r="L32" s="42"/>
    </row>
    <row r="33" spans="1:12" ht="12.75" customHeight="1">
      <c r="A33" s="27">
        <v>26</v>
      </c>
      <c r="B33" s="25" t="s">
        <v>27</v>
      </c>
      <c r="C33" s="5">
        <v>77</v>
      </c>
      <c r="D33" s="5"/>
      <c r="E33" s="5">
        <v>1</v>
      </c>
      <c r="F33" s="5"/>
      <c r="G33" s="22"/>
      <c r="H33" s="22">
        <v>1</v>
      </c>
      <c r="I33" s="22"/>
      <c r="J33" s="5"/>
      <c r="K33" s="5">
        <v>9</v>
      </c>
      <c r="L33" s="42"/>
    </row>
    <row r="34" spans="1:12" ht="12.75" customHeight="1">
      <c r="A34" s="27">
        <v>27</v>
      </c>
      <c r="B34" s="25" t="s">
        <v>28</v>
      </c>
      <c r="C34" s="5">
        <v>7</v>
      </c>
      <c r="D34" s="5"/>
      <c r="E34" s="5"/>
      <c r="F34" s="5"/>
      <c r="G34" s="22"/>
      <c r="H34" s="22">
        <v>2</v>
      </c>
      <c r="I34" s="22"/>
      <c r="J34" s="5"/>
      <c r="K34" s="5"/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9522</v>
      </c>
      <c r="D38" s="8">
        <v>1301</v>
      </c>
      <c r="E38" s="8"/>
      <c r="F38" s="8">
        <v>7379</v>
      </c>
      <c r="G38" s="50">
        <v>651</v>
      </c>
      <c r="H38" s="50"/>
      <c r="I38" s="50">
        <v>3690</v>
      </c>
      <c r="J38" s="8">
        <v>1410</v>
      </c>
      <c r="K38" s="8"/>
      <c r="L38" s="51">
        <v>7713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17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-7</v>
      </c>
      <c r="H39" s="24">
        <f t="shared" si="3"/>
        <v>3</v>
      </c>
      <c r="I39" s="24">
        <f t="shared" si="3"/>
        <v>11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70</v>
      </c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7</v>
      </c>
      <c r="D43" s="5"/>
      <c r="E43" s="5"/>
      <c r="F43" s="5"/>
      <c r="G43" s="5"/>
      <c r="H43" s="5">
        <v>1</v>
      </c>
      <c r="I43" s="5"/>
      <c r="J43" s="22"/>
      <c r="K43" s="22">
        <v>9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19.478</v>
      </c>
      <c r="D45" s="9"/>
      <c r="E45" s="9"/>
      <c r="F45" s="9">
        <v>19.4</v>
      </c>
      <c r="G45" s="9"/>
      <c r="H45" s="9"/>
      <c r="I45" s="9">
        <v>19.559</v>
      </c>
      <c r="J45" s="52"/>
      <c r="K45" s="52"/>
      <c r="L45" s="53">
        <v>19.6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22786.39148440976</v>
      </c>
      <c r="D46" s="10"/>
      <c r="E46" s="10"/>
      <c r="F46" s="54">
        <f>(((F17*1000)/F45)/12)</f>
        <v>22560.137457044675</v>
      </c>
      <c r="G46" s="10"/>
      <c r="H46" s="10"/>
      <c r="I46" s="54">
        <f>(((I17*1000)/I45)/6)</f>
        <v>22078.497537365576</v>
      </c>
      <c r="J46" s="55"/>
      <c r="K46" s="55"/>
      <c r="L46" s="56">
        <f>(((L17*1000)/L45)/12)</f>
        <v>23116.496598639453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62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11683</v>
      </c>
      <c r="D8" s="67">
        <f t="shared" si="0"/>
        <v>1602</v>
      </c>
      <c r="E8" s="67">
        <f t="shared" si="0"/>
        <v>2525</v>
      </c>
      <c r="F8" s="68">
        <f t="shared" si="0"/>
        <v>8718</v>
      </c>
      <c r="G8" s="67">
        <f t="shared" si="0"/>
        <v>692</v>
      </c>
      <c r="H8" s="67">
        <f t="shared" si="0"/>
        <v>770</v>
      </c>
      <c r="I8" s="67">
        <f t="shared" si="0"/>
        <v>4387</v>
      </c>
      <c r="J8" s="67">
        <f t="shared" si="0"/>
        <v>1470</v>
      </c>
      <c r="K8" s="67">
        <f t="shared" si="0"/>
        <v>1155</v>
      </c>
      <c r="L8" s="69">
        <f t="shared" si="0"/>
        <v>9646</v>
      </c>
    </row>
    <row r="9" spans="1:12" ht="12.75" customHeight="1">
      <c r="A9" s="31">
        <v>2</v>
      </c>
      <c r="B9" s="32" t="s">
        <v>3</v>
      </c>
      <c r="C9" s="4">
        <v>1456</v>
      </c>
      <c r="D9" s="4">
        <v>134</v>
      </c>
      <c r="E9" s="4">
        <v>800</v>
      </c>
      <c r="F9" s="4">
        <v>73</v>
      </c>
      <c r="G9" s="47">
        <v>42</v>
      </c>
      <c r="H9" s="47">
        <v>550</v>
      </c>
      <c r="I9" s="47">
        <v>22</v>
      </c>
      <c r="J9" s="4">
        <v>135</v>
      </c>
      <c r="K9" s="4">
        <v>900</v>
      </c>
      <c r="L9" s="48">
        <v>50</v>
      </c>
    </row>
    <row r="10" spans="1:12" ht="12.75" customHeight="1">
      <c r="A10" s="27">
        <v>3</v>
      </c>
      <c r="B10" s="25" t="s">
        <v>4</v>
      </c>
      <c r="C10" s="5">
        <v>817</v>
      </c>
      <c r="D10" s="5"/>
      <c r="E10" s="5">
        <v>790</v>
      </c>
      <c r="F10" s="5"/>
      <c r="G10" s="22"/>
      <c r="H10" s="22">
        <v>525</v>
      </c>
      <c r="I10" s="22"/>
      <c r="J10" s="5"/>
      <c r="K10" s="5">
        <v>850</v>
      </c>
      <c r="L10" s="42"/>
    </row>
    <row r="11" spans="1:12" ht="12.75" customHeight="1">
      <c r="A11" s="27">
        <v>4</v>
      </c>
      <c r="B11" s="25" t="s">
        <v>5</v>
      </c>
      <c r="C11" s="5">
        <v>510</v>
      </c>
      <c r="D11" s="5">
        <v>580</v>
      </c>
      <c r="E11" s="5"/>
      <c r="F11" s="5"/>
      <c r="G11" s="22">
        <v>272</v>
      </c>
      <c r="H11" s="22"/>
      <c r="I11" s="22"/>
      <c r="J11" s="5">
        <v>580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248</v>
      </c>
      <c r="D13" s="5">
        <v>220</v>
      </c>
      <c r="E13" s="5">
        <v>1500</v>
      </c>
      <c r="F13" s="5"/>
      <c r="G13" s="22">
        <v>34</v>
      </c>
      <c r="H13" s="22"/>
      <c r="I13" s="22"/>
      <c r="J13" s="5">
        <v>120</v>
      </c>
      <c r="K13" s="5">
        <v>30</v>
      </c>
      <c r="L13" s="42"/>
    </row>
    <row r="14" spans="1:12" ht="12.75" customHeight="1">
      <c r="A14" s="27">
        <v>7</v>
      </c>
      <c r="B14" s="25" t="s">
        <v>8</v>
      </c>
      <c r="C14" s="5">
        <v>62</v>
      </c>
      <c r="D14" s="5"/>
      <c r="E14" s="5"/>
      <c r="F14" s="5">
        <v>70</v>
      </c>
      <c r="G14" s="22"/>
      <c r="H14" s="22"/>
      <c r="I14" s="22">
        <v>58</v>
      </c>
      <c r="J14" s="5"/>
      <c r="K14" s="5"/>
      <c r="L14" s="42">
        <v>70</v>
      </c>
    </row>
    <row r="15" spans="1:12" ht="12.75" customHeight="1">
      <c r="A15" s="27">
        <v>8</v>
      </c>
      <c r="B15" s="25" t="s">
        <v>9</v>
      </c>
      <c r="C15" s="5">
        <v>516</v>
      </c>
      <c r="D15" s="5">
        <v>273</v>
      </c>
      <c r="E15" s="5">
        <v>220</v>
      </c>
      <c r="F15" s="5">
        <v>23</v>
      </c>
      <c r="G15" s="22">
        <v>130</v>
      </c>
      <c r="H15" s="22">
        <v>215</v>
      </c>
      <c r="I15" s="22">
        <v>10</v>
      </c>
      <c r="J15" s="5">
        <v>235</v>
      </c>
      <c r="K15" s="5">
        <v>220</v>
      </c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6178</v>
      </c>
      <c r="D16" s="21">
        <f t="shared" si="1"/>
        <v>0</v>
      </c>
      <c r="E16" s="21">
        <f t="shared" si="1"/>
        <v>0</v>
      </c>
      <c r="F16" s="21">
        <f t="shared" si="1"/>
        <v>6221</v>
      </c>
      <c r="G16" s="21">
        <f t="shared" si="1"/>
        <v>0</v>
      </c>
      <c r="H16" s="21">
        <f t="shared" si="1"/>
        <v>0</v>
      </c>
      <c r="I16" s="21">
        <f t="shared" si="1"/>
        <v>3131</v>
      </c>
      <c r="J16" s="21">
        <f t="shared" si="1"/>
        <v>0</v>
      </c>
      <c r="K16" s="21">
        <f t="shared" si="1"/>
        <v>0</v>
      </c>
      <c r="L16" s="23">
        <f t="shared" si="1"/>
        <v>6933</v>
      </c>
    </row>
    <row r="17" spans="1:12" ht="12.75" customHeight="1">
      <c r="A17" s="27">
        <v>10</v>
      </c>
      <c r="B17" s="25" t="s">
        <v>11</v>
      </c>
      <c r="C17" s="5">
        <v>6018</v>
      </c>
      <c r="D17" s="5"/>
      <c r="E17" s="5"/>
      <c r="F17" s="5">
        <v>6161</v>
      </c>
      <c r="G17" s="22"/>
      <c r="H17" s="22"/>
      <c r="I17" s="22">
        <v>3083</v>
      </c>
      <c r="J17" s="22"/>
      <c r="K17" s="22"/>
      <c r="L17" s="43">
        <v>6833</v>
      </c>
    </row>
    <row r="18" spans="1:12" ht="12.75" customHeight="1">
      <c r="A18" s="27">
        <v>11</v>
      </c>
      <c r="B18" s="25" t="s">
        <v>12</v>
      </c>
      <c r="C18" s="5">
        <v>160</v>
      </c>
      <c r="D18" s="5"/>
      <c r="E18" s="5"/>
      <c r="F18" s="5">
        <v>60</v>
      </c>
      <c r="G18" s="22"/>
      <c r="H18" s="22"/>
      <c r="I18" s="22">
        <v>48</v>
      </c>
      <c r="J18" s="22"/>
      <c r="K18" s="22"/>
      <c r="L18" s="42">
        <v>100</v>
      </c>
    </row>
    <row r="19" spans="1:12" ht="12.75" customHeight="1">
      <c r="A19" s="27">
        <v>12</v>
      </c>
      <c r="B19" s="25" t="s">
        <v>13</v>
      </c>
      <c r="C19" s="5">
        <v>2151</v>
      </c>
      <c r="D19" s="5"/>
      <c r="E19" s="5"/>
      <c r="F19" s="5">
        <v>2177</v>
      </c>
      <c r="G19" s="22"/>
      <c r="H19" s="22"/>
      <c r="I19" s="22">
        <v>1091</v>
      </c>
      <c r="J19" s="5"/>
      <c r="K19" s="5"/>
      <c r="L19" s="43">
        <v>2428</v>
      </c>
    </row>
    <row r="20" spans="1:12" ht="12.75" customHeight="1">
      <c r="A20" s="27">
        <v>13</v>
      </c>
      <c r="B20" s="25" t="s">
        <v>14</v>
      </c>
      <c r="C20" s="5">
        <v>25</v>
      </c>
      <c r="D20" s="5"/>
      <c r="E20" s="5"/>
      <c r="F20" s="5">
        <v>26</v>
      </c>
      <c r="G20" s="22"/>
      <c r="H20" s="22"/>
      <c r="I20" s="22">
        <v>13</v>
      </c>
      <c r="J20" s="5"/>
      <c r="K20" s="5"/>
      <c r="L20" s="7">
        <v>28</v>
      </c>
    </row>
    <row r="21" spans="1:12" ht="12.75" customHeight="1">
      <c r="A21" s="27">
        <v>14</v>
      </c>
      <c r="B21" s="25" t="s">
        <v>15</v>
      </c>
      <c r="C21" s="5">
        <v>121</v>
      </c>
      <c r="D21" s="5"/>
      <c r="E21" s="5"/>
      <c r="F21" s="5">
        <v>124</v>
      </c>
      <c r="G21" s="22"/>
      <c r="H21" s="22"/>
      <c r="I21" s="22">
        <v>62</v>
      </c>
      <c r="J21" s="5"/>
      <c r="K21" s="5"/>
      <c r="L21" s="7">
        <v>132</v>
      </c>
    </row>
    <row r="22" spans="1:12" ht="12.75" customHeight="1">
      <c r="A22" s="27">
        <v>15</v>
      </c>
      <c r="B22" s="25" t="s">
        <v>16</v>
      </c>
      <c r="C22" s="5">
        <v>6</v>
      </c>
      <c r="D22" s="5"/>
      <c r="E22" s="5"/>
      <c r="F22" s="5">
        <v>4</v>
      </c>
      <c r="G22" s="22"/>
      <c r="H22" s="22"/>
      <c r="I22" s="22"/>
      <c r="J22" s="5"/>
      <c r="K22" s="5"/>
      <c r="L22" s="7">
        <v>5</v>
      </c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22</v>
      </c>
      <c r="D24" s="5">
        <v>25</v>
      </c>
      <c r="E24" s="5">
        <v>5</v>
      </c>
      <c r="F24" s="5"/>
      <c r="G24" s="22">
        <v>16</v>
      </c>
      <c r="H24" s="22">
        <v>5</v>
      </c>
      <c r="I24" s="22"/>
      <c r="J24" s="5">
        <v>25</v>
      </c>
      <c r="K24" s="5">
        <v>5</v>
      </c>
      <c r="L24" s="7"/>
    </row>
    <row r="25" spans="1:12" ht="12.75" customHeight="1">
      <c r="A25" s="27">
        <v>18</v>
      </c>
      <c r="B25" s="25" t="s">
        <v>19</v>
      </c>
      <c r="C25" s="5">
        <v>388</v>
      </c>
      <c r="D25" s="5">
        <v>370</v>
      </c>
      <c r="E25" s="5"/>
      <c r="F25" s="5"/>
      <c r="G25" s="22">
        <v>198</v>
      </c>
      <c r="H25" s="22"/>
      <c r="I25" s="22"/>
      <c r="J25" s="5">
        <v>375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11749</v>
      </c>
      <c r="D28" s="24">
        <f t="shared" si="2"/>
        <v>1602</v>
      </c>
      <c r="E28" s="24">
        <f t="shared" si="2"/>
        <v>2525</v>
      </c>
      <c r="F28" s="24">
        <f t="shared" si="2"/>
        <v>8718</v>
      </c>
      <c r="G28" s="24">
        <f t="shared" si="2"/>
        <v>801</v>
      </c>
      <c r="H28" s="24">
        <f t="shared" si="2"/>
        <v>822</v>
      </c>
      <c r="I28" s="24">
        <f t="shared" si="2"/>
        <v>4359</v>
      </c>
      <c r="J28" s="24">
        <f t="shared" si="2"/>
        <v>1470</v>
      </c>
      <c r="K28" s="24">
        <f t="shared" si="2"/>
        <v>1155</v>
      </c>
      <c r="L28" s="46">
        <f t="shared" si="2"/>
        <v>9646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1084</v>
      </c>
      <c r="D30" s="5"/>
      <c r="E30" s="5">
        <v>1010</v>
      </c>
      <c r="F30" s="5"/>
      <c r="G30" s="22"/>
      <c r="H30" s="22">
        <v>745</v>
      </c>
      <c r="I30" s="22"/>
      <c r="J30" s="5"/>
      <c r="K30" s="5">
        <v>1070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41</v>
      </c>
      <c r="D32" s="5"/>
      <c r="E32" s="5"/>
      <c r="F32" s="5"/>
      <c r="G32" s="22"/>
      <c r="H32" s="22">
        <v>45</v>
      </c>
      <c r="I32" s="22"/>
      <c r="J32" s="5"/>
      <c r="K32" s="5">
        <v>50</v>
      </c>
      <c r="L32" s="42"/>
    </row>
    <row r="33" spans="1:12" ht="12.75" customHeight="1">
      <c r="A33" s="27">
        <v>26</v>
      </c>
      <c r="B33" s="25" t="s">
        <v>27</v>
      </c>
      <c r="C33" s="5">
        <v>184</v>
      </c>
      <c r="D33" s="5"/>
      <c r="E33" s="5">
        <v>1505</v>
      </c>
      <c r="F33" s="5"/>
      <c r="G33" s="22"/>
      <c r="H33" s="22">
        <v>25</v>
      </c>
      <c r="I33" s="22"/>
      <c r="J33" s="5"/>
      <c r="K33" s="5">
        <v>30</v>
      </c>
      <c r="L33" s="42"/>
    </row>
    <row r="34" spans="1:12" ht="12.75" customHeight="1">
      <c r="A34" s="27">
        <v>27</v>
      </c>
      <c r="B34" s="25" t="s">
        <v>28</v>
      </c>
      <c r="C34" s="5">
        <v>20</v>
      </c>
      <c r="D34" s="5"/>
      <c r="E34" s="5">
        <v>10</v>
      </c>
      <c r="F34" s="5"/>
      <c r="G34" s="22"/>
      <c r="H34" s="22">
        <v>7</v>
      </c>
      <c r="I34" s="22"/>
      <c r="J34" s="5"/>
      <c r="K34" s="5">
        <v>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10420</v>
      </c>
      <c r="D38" s="8">
        <v>1602</v>
      </c>
      <c r="E38" s="8">
        <v>0</v>
      </c>
      <c r="F38" s="8">
        <v>8718</v>
      </c>
      <c r="G38" s="50">
        <v>801</v>
      </c>
      <c r="H38" s="50"/>
      <c r="I38" s="50">
        <v>4359</v>
      </c>
      <c r="J38" s="8">
        <v>1470</v>
      </c>
      <c r="K38" s="8"/>
      <c r="L38" s="51">
        <v>9646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66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109</v>
      </c>
      <c r="H39" s="24">
        <f t="shared" si="3"/>
        <v>52</v>
      </c>
      <c r="I39" s="24">
        <f t="shared" si="3"/>
        <v>-28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>
        <v>800</v>
      </c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335</v>
      </c>
      <c r="D42" s="5"/>
      <c r="E42" s="5">
        <v>1500</v>
      </c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11</v>
      </c>
      <c r="D43" s="5"/>
      <c r="E43" s="5">
        <v>5</v>
      </c>
      <c r="F43" s="5"/>
      <c r="G43" s="5"/>
      <c r="H43" s="5">
        <v>25</v>
      </c>
      <c r="I43" s="5"/>
      <c r="J43" s="22"/>
      <c r="K43" s="22">
        <v>30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24.1</v>
      </c>
      <c r="D45" s="9"/>
      <c r="E45" s="9"/>
      <c r="F45" s="9">
        <v>25</v>
      </c>
      <c r="G45" s="9"/>
      <c r="H45" s="9"/>
      <c r="I45" s="9">
        <v>24.9</v>
      </c>
      <c r="J45" s="52"/>
      <c r="K45" s="52"/>
      <c r="L45" s="53">
        <v>25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20809.128630705392</v>
      </c>
      <c r="D46" s="10"/>
      <c r="E46" s="10"/>
      <c r="F46" s="54">
        <f>(((F17*1000)/F45)/12)</f>
        <v>20536.666666666668</v>
      </c>
      <c r="G46" s="10"/>
      <c r="H46" s="10"/>
      <c r="I46" s="54">
        <f>(((I17*1000)/I45)/6)</f>
        <v>20635.87684069612</v>
      </c>
      <c r="J46" s="55"/>
      <c r="K46" s="55"/>
      <c r="L46" s="56">
        <f>(((L17*1000)/L45)/12)</f>
        <v>22776.666666666668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61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52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20790</v>
      </c>
      <c r="D8" s="67">
        <f t="shared" si="0"/>
        <v>2705</v>
      </c>
      <c r="E8" s="67">
        <f t="shared" si="0"/>
        <v>61</v>
      </c>
      <c r="F8" s="68">
        <f t="shared" si="0"/>
        <v>10633</v>
      </c>
      <c r="G8" s="67">
        <f t="shared" si="0"/>
        <v>1218</v>
      </c>
      <c r="H8" s="67">
        <f t="shared" si="0"/>
        <v>40</v>
      </c>
      <c r="I8" s="67">
        <f t="shared" si="0"/>
        <v>8092</v>
      </c>
      <c r="J8" s="67">
        <f t="shared" si="0"/>
        <v>2776</v>
      </c>
      <c r="K8" s="67">
        <f t="shared" si="0"/>
        <v>57</v>
      </c>
      <c r="L8" s="69">
        <f t="shared" si="0"/>
        <v>11130</v>
      </c>
    </row>
    <row r="9" spans="1:12" ht="12.75" customHeight="1">
      <c r="A9" s="31">
        <v>2</v>
      </c>
      <c r="B9" s="32" t="s">
        <v>3</v>
      </c>
      <c r="C9" s="4">
        <v>1689</v>
      </c>
      <c r="D9" s="4">
        <v>786</v>
      </c>
      <c r="E9" s="4">
        <v>21</v>
      </c>
      <c r="F9" s="4">
        <v>110</v>
      </c>
      <c r="G9" s="47">
        <v>228</v>
      </c>
      <c r="H9" s="47">
        <v>11</v>
      </c>
      <c r="I9" s="47">
        <v>76</v>
      </c>
      <c r="J9" s="4">
        <v>845</v>
      </c>
      <c r="K9" s="4">
        <v>23</v>
      </c>
      <c r="L9" s="48">
        <v>120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507</v>
      </c>
      <c r="D11" s="5">
        <v>580</v>
      </c>
      <c r="E11" s="5"/>
      <c r="F11" s="5"/>
      <c r="G11" s="22">
        <v>261</v>
      </c>
      <c r="H11" s="22"/>
      <c r="I11" s="22"/>
      <c r="J11" s="5">
        <v>580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235</v>
      </c>
      <c r="D13" s="5">
        <v>125</v>
      </c>
      <c r="E13" s="5"/>
      <c r="F13" s="5"/>
      <c r="G13" s="22">
        <v>35</v>
      </c>
      <c r="H13" s="22"/>
      <c r="I13" s="22"/>
      <c r="J13" s="5">
        <v>130</v>
      </c>
      <c r="K13" s="5"/>
      <c r="L13" s="42"/>
    </row>
    <row r="14" spans="1:12" ht="12.75" customHeight="1">
      <c r="A14" s="27">
        <v>7</v>
      </c>
      <c r="B14" s="25" t="s">
        <v>8</v>
      </c>
      <c r="C14" s="5">
        <v>63</v>
      </c>
      <c r="D14" s="5"/>
      <c r="E14" s="5"/>
      <c r="F14" s="5">
        <v>50</v>
      </c>
      <c r="G14" s="22"/>
      <c r="H14" s="22"/>
      <c r="I14" s="22">
        <v>19</v>
      </c>
      <c r="J14" s="5"/>
      <c r="K14" s="5"/>
      <c r="L14" s="42">
        <v>60</v>
      </c>
    </row>
    <row r="15" spans="1:12" ht="12.75" customHeight="1">
      <c r="A15" s="27">
        <v>8</v>
      </c>
      <c r="B15" s="25" t="s">
        <v>9</v>
      </c>
      <c r="C15" s="5">
        <v>2110</v>
      </c>
      <c r="D15" s="5">
        <v>1136</v>
      </c>
      <c r="E15" s="5">
        <v>40</v>
      </c>
      <c r="F15" s="5">
        <v>715</v>
      </c>
      <c r="G15" s="22">
        <v>648</v>
      </c>
      <c r="H15" s="22">
        <v>29</v>
      </c>
      <c r="I15" s="22">
        <v>386</v>
      </c>
      <c r="J15" s="5">
        <v>1143</v>
      </c>
      <c r="K15" s="5">
        <v>34</v>
      </c>
      <c r="L15" s="42">
        <v>805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11731</v>
      </c>
      <c r="D16" s="21">
        <f t="shared" si="1"/>
        <v>0</v>
      </c>
      <c r="E16" s="21">
        <f t="shared" si="1"/>
        <v>0</v>
      </c>
      <c r="F16" s="21">
        <f t="shared" si="1"/>
        <v>7614</v>
      </c>
      <c r="G16" s="21">
        <f t="shared" si="1"/>
        <v>0</v>
      </c>
      <c r="H16" s="21">
        <f t="shared" si="1"/>
        <v>0</v>
      </c>
      <c r="I16" s="21">
        <f t="shared" si="1"/>
        <v>5547</v>
      </c>
      <c r="J16" s="21">
        <f t="shared" si="1"/>
        <v>0</v>
      </c>
      <c r="K16" s="21">
        <f t="shared" si="1"/>
        <v>0</v>
      </c>
      <c r="L16" s="23">
        <f t="shared" si="1"/>
        <v>7912</v>
      </c>
    </row>
    <row r="17" spans="1:12" ht="12.75" customHeight="1">
      <c r="A17" s="27">
        <v>10</v>
      </c>
      <c r="B17" s="25" t="s">
        <v>11</v>
      </c>
      <c r="C17" s="5">
        <v>11590</v>
      </c>
      <c r="D17" s="5"/>
      <c r="E17" s="5"/>
      <c r="F17" s="5">
        <v>7564</v>
      </c>
      <c r="G17" s="22"/>
      <c r="H17" s="22"/>
      <c r="I17" s="22">
        <v>5478</v>
      </c>
      <c r="J17" s="22"/>
      <c r="K17" s="22"/>
      <c r="L17" s="43">
        <v>7847</v>
      </c>
    </row>
    <row r="18" spans="1:12" ht="12.75" customHeight="1">
      <c r="A18" s="27">
        <v>11</v>
      </c>
      <c r="B18" s="25" t="s">
        <v>12</v>
      </c>
      <c r="C18" s="5">
        <v>141</v>
      </c>
      <c r="D18" s="5"/>
      <c r="E18" s="5"/>
      <c r="F18" s="5">
        <v>50</v>
      </c>
      <c r="G18" s="22"/>
      <c r="H18" s="22"/>
      <c r="I18" s="22">
        <v>69</v>
      </c>
      <c r="J18" s="22"/>
      <c r="K18" s="22"/>
      <c r="L18" s="42">
        <v>65</v>
      </c>
    </row>
    <row r="19" spans="1:12" ht="12.75" customHeight="1">
      <c r="A19" s="27">
        <v>12</v>
      </c>
      <c r="B19" s="25" t="s">
        <v>13</v>
      </c>
      <c r="C19" s="5">
        <v>4075</v>
      </c>
      <c r="D19" s="5"/>
      <c r="E19" s="5"/>
      <c r="F19" s="5">
        <v>1894</v>
      </c>
      <c r="G19" s="22"/>
      <c r="H19" s="22"/>
      <c r="I19" s="22">
        <v>1928</v>
      </c>
      <c r="J19" s="5"/>
      <c r="K19" s="5"/>
      <c r="L19" s="43">
        <v>1969</v>
      </c>
    </row>
    <row r="20" spans="1:12" ht="12.75" customHeight="1">
      <c r="A20" s="27">
        <v>13</v>
      </c>
      <c r="B20" s="25" t="s">
        <v>14</v>
      </c>
      <c r="C20" s="5">
        <v>48</v>
      </c>
      <c r="D20" s="5"/>
      <c r="E20" s="5"/>
      <c r="F20" s="5">
        <v>150</v>
      </c>
      <c r="G20" s="22"/>
      <c r="H20" s="22"/>
      <c r="I20" s="22">
        <v>25</v>
      </c>
      <c r="J20" s="5"/>
      <c r="K20" s="5"/>
      <c r="L20" s="7">
        <v>161</v>
      </c>
    </row>
    <row r="21" spans="1:12" ht="12.75" customHeight="1">
      <c r="A21" s="27">
        <v>14</v>
      </c>
      <c r="B21" s="25" t="s">
        <v>15</v>
      </c>
      <c r="C21" s="5">
        <v>232</v>
      </c>
      <c r="D21" s="5"/>
      <c r="E21" s="5"/>
      <c r="F21" s="5">
        <v>98</v>
      </c>
      <c r="G21" s="22"/>
      <c r="H21" s="22"/>
      <c r="I21" s="22">
        <v>110</v>
      </c>
      <c r="J21" s="5"/>
      <c r="K21" s="5"/>
      <c r="L21" s="7">
        <v>100</v>
      </c>
    </row>
    <row r="22" spans="1:12" ht="12.75" customHeight="1">
      <c r="A22" s="27">
        <v>15</v>
      </c>
      <c r="B22" s="25" t="s">
        <v>16</v>
      </c>
      <c r="C22" s="5">
        <v>4</v>
      </c>
      <c r="D22" s="5"/>
      <c r="E22" s="5"/>
      <c r="F22" s="5">
        <v>2</v>
      </c>
      <c r="G22" s="22"/>
      <c r="H22" s="22"/>
      <c r="I22" s="22">
        <v>1</v>
      </c>
      <c r="J22" s="5"/>
      <c r="K22" s="5"/>
      <c r="L22" s="7">
        <v>3</v>
      </c>
    </row>
    <row r="23" spans="1:12" ht="12.75" customHeight="1">
      <c r="A23" s="27">
        <v>16</v>
      </c>
      <c r="B23" s="25" t="s">
        <v>17</v>
      </c>
      <c r="C23" s="5">
        <v>1</v>
      </c>
      <c r="D23" s="5">
        <v>1</v>
      </c>
      <c r="E23" s="5"/>
      <c r="F23" s="5"/>
      <c r="G23" s="22">
        <v>1</v>
      </c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51</v>
      </c>
      <c r="D24" s="5">
        <v>52</v>
      </c>
      <c r="E24" s="5"/>
      <c r="F24" s="5"/>
      <c r="G24" s="22">
        <v>33</v>
      </c>
      <c r="H24" s="22"/>
      <c r="I24" s="22"/>
      <c r="J24" s="5">
        <v>53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44</v>
      </c>
      <c r="D25" s="5">
        <v>25</v>
      </c>
      <c r="E25" s="5"/>
      <c r="F25" s="5"/>
      <c r="G25" s="22">
        <v>12</v>
      </c>
      <c r="H25" s="22"/>
      <c r="I25" s="22"/>
      <c r="J25" s="5">
        <v>25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20792</v>
      </c>
      <c r="D28" s="24">
        <f t="shared" si="2"/>
        <v>2705</v>
      </c>
      <c r="E28" s="24">
        <f t="shared" si="2"/>
        <v>61</v>
      </c>
      <c r="F28" s="24">
        <f t="shared" si="2"/>
        <v>10633</v>
      </c>
      <c r="G28" s="24">
        <f t="shared" si="2"/>
        <v>1353</v>
      </c>
      <c r="H28" s="24">
        <f t="shared" si="2"/>
        <v>63</v>
      </c>
      <c r="I28" s="24">
        <f t="shared" si="2"/>
        <v>8270</v>
      </c>
      <c r="J28" s="24">
        <f t="shared" si="2"/>
        <v>2776</v>
      </c>
      <c r="K28" s="24">
        <f t="shared" si="2"/>
        <v>57</v>
      </c>
      <c r="L28" s="46">
        <f t="shared" si="2"/>
        <v>11130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20</v>
      </c>
      <c r="D32" s="5"/>
      <c r="E32" s="5">
        <v>19</v>
      </c>
      <c r="F32" s="5"/>
      <c r="G32" s="22"/>
      <c r="H32" s="22">
        <v>9</v>
      </c>
      <c r="I32" s="22"/>
      <c r="J32" s="5"/>
      <c r="K32" s="5">
        <v>20</v>
      </c>
      <c r="L32" s="42"/>
    </row>
    <row r="33" spans="1:12" ht="12.75" customHeight="1">
      <c r="A33" s="27">
        <v>26</v>
      </c>
      <c r="B33" s="25" t="s">
        <v>27</v>
      </c>
      <c r="C33" s="5">
        <v>155</v>
      </c>
      <c r="D33" s="5"/>
      <c r="E33" s="5">
        <v>22</v>
      </c>
      <c r="F33" s="5"/>
      <c r="G33" s="22"/>
      <c r="H33" s="22">
        <v>19</v>
      </c>
      <c r="I33" s="22"/>
      <c r="J33" s="5"/>
      <c r="K33" s="5">
        <v>22</v>
      </c>
      <c r="L33" s="42"/>
    </row>
    <row r="34" spans="1:12" ht="12.75" customHeight="1">
      <c r="A34" s="27">
        <v>27</v>
      </c>
      <c r="B34" s="25" t="s">
        <v>28</v>
      </c>
      <c r="C34" s="5">
        <v>84</v>
      </c>
      <c r="D34" s="5"/>
      <c r="E34" s="5">
        <v>20</v>
      </c>
      <c r="F34" s="5"/>
      <c r="G34" s="22"/>
      <c r="H34" s="22">
        <v>20</v>
      </c>
      <c r="I34" s="22"/>
      <c r="J34" s="5"/>
      <c r="K34" s="5">
        <v>15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20533</v>
      </c>
      <c r="D38" s="8">
        <v>2705</v>
      </c>
      <c r="E38" s="8">
        <v>0</v>
      </c>
      <c r="F38" s="8">
        <v>10633</v>
      </c>
      <c r="G38" s="50">
        <v>1353</v>
      </c>
      <c r="H38" s="50">
        <v>15</v>
      </c>
      <c r="I38" s="50">
        <v>8270</v>
      </c>
      <c r="J38" s="8">
        <v>2776</v>
      </c>
      <c r="K38" s="8"/>
      <c r="L38" s="51">
        <v>11130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2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135</v>
      </c>
      <c r="H39" s="24">
        <f t="shared" si="3"/>
        <v>23</v>
      </c>
      <c r="I39" s="24">
        <f t="shared" si="3"/>
        <v>178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155</v>
      </c>
      <c r="D43" s="5"/>
      <c r="E43" s="5">
        <v>22</v>
      </c>
      <c r="F43" s="5"/>
      <c r="G43" s="5"/>
      <c r="H43" s="5">
        <v>19</v>
      </c>
      <c r="I43" s="5"/>
      <c r="J43" s="22"/>
      <c r="K43" s="22">
        <v>22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41</v>
      </c>
      <c r="D45" s="9"/>
      <c r="E45" s="9"/>
      <c r="F45" s="9">
        <v>28.9</v>
      </c>
      <c r="G45" s="9"/>
      <c r="H45" s="9"/>
      <c r="I45" s="9">
        <v>40.4</v>
      </c>
      <c r="J45" s="52"/>
      <c r="K45" s="52"/>
      <c r="L45" s="53">
        <v>41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23556.91056910569</v>
      </c>
      <c r="D46" s="10"/>
      <c r="E46" s="10"/>
      <c r="F46" s="54">
        <f>(((F17*1000)/F45)/12)</f>
        <v>21810.841983852366</v>
      </c>
      <c r="G46" s="10"/>
      <c r="H46" s="10"/>
      <c r="I46" s="54">
        <f>(((I17*1000)/I45)/6)</f>
        <v>22599.0099009901</v>
      </c>
      <c r="J46" s="55"/>
      <c r="K46" s="55"/>
      <c r="L46" s="56">
        <f>(((L17*1000)/L45)/12)</f>
        <v>15949.186991869918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60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18481</v>
      </c>
      <c r="D8" s="67">
        <f t="shared" si="0"/>
        <v>1902</v>
      </c>
      <c r="E8" s="67">
        <f t="shared" si="0"/>
        <v>1340</v>
      </c>
      <c r="F8" s="68">
        <f t="shared" si="0"/>
        <v>15953</v>
      </c>
      <c r="G8" s="67">
        <f t="shared" si="0"/>
        <v>537</v>
      </c>
      <c r="H8" s="67">
        <f t="shared" si="0"/>
        <v>750</v>
      </c>
      <c r="I8" s="67">
        <f t="shared" si="0"/>
        <v>7916</v>
      </c>
      <c r="J8" s="67">
        <f t="shared" si="0"/>
        <v>1952</v>
      </c>
      <c r="K8" s="67">
        <f t="shared" si="0"/>
        <v>390</v>
      </c>
      <c r="L8" s="69">
        <f t="shared" si="0"/>
        <v>16496</v>
      </c>
    </row>
    <row r="9" spans="1:12" ht="12.75" customHeight="1">
      <c r="A9" s="31">
        <v>2</v>
      </c>
      <c r="B9" s="32" t="s">
        <v>3</v>
      </c>
      <c r="C9" s="4">
        <v>879</v>
      </c>
      <c r="D9" s="4">
        <v>230</v>
      </c>
      <c r="E9" s="4">
        <v>50</v>
      </c>
      <c r="F9" s="4">
        <v>162</v>
      </c>
      <c r="G9" s="47">
        <v>73</v>
      </c>
      <c r="H9" s="47">
        <v>2</v>
      </c>
      <c r="I9" s="47">
        <v>109</v>
      </c>
      <c r="J9" s="4">
        <v>230</v>
      </c>
      <c r="K9" s="4">
        <v>100</v>
      </c>
      <c r="L9" s="48">
        <v>162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501</v>
      </c>
      <c r="D11" s="5">
        <v>640</v>
      </c>
      <c r="E11" s="5">
        <v>30</v>
      </c>
      <c r="F11" s="5"/>
      <c r="G11" s="22">
        <v>230</v>
      </c>
      <c r="H11" s="22">
        <v>30</v>
      </c>
      <c r="I11" s="22"/>
      <c r="J11" s="5">
        <v>640</v>
      </c>
      <c r="K11" s="5">
        <v>30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656</v>
      </c>
      <c r="D13" s="5">
        <v>507</v>
      </c>
      <c r="E13" s="5">
        <v>1220</v>
      </c>
      <c r="F13" s="5"/>
      <c r="G13" s="22">
        <v>34</v>
      </c>
      <c r="H13" s="22">
        <v>711</v>
      </c>
      <c r="I13" s="22"/>
      <c r="J13" s="5">
        <v>480</v>
      </c>
      <c r="K13" s="5">
        <v>220</v>
      </c>
      <c r="L13" s="42"/>
    </row>
    <row r="14" spans="1:12" ht="12.75" customHeight="1">
      <c r="A14" s="27">
        <v>7</v>
      </c>
      <c r="B14" s="25" t="s">
        <v>8</v>
      </c>
      <c r="C14" s="5">
        <v>27</v>
      </c>
      <c r="D14" s="5"/>
      <c r="E14" s="5"/>
      <c r="F14" s="5">
        <v>28</v>
      </c>
      <c r="G14" s="22"/>
      <c r="H14" s="22">
        <v>0</v>
      </c>
      <c r="I14" s="22">
        <v>13</v>
      </c>
      <c r="J14" s="5"/>
      <c r="K14" s="5"/>
      <c r="L14" s="42">
        <v>28</v>
      </c>
    </row>
    <row r="15" spans="1:12" ht="12.75" customHeight="1">
      <c r="A15" s="27">
        <v>8</v>
      </c>
      <c r="B15" s="25" t="s">
        <v>9</v>
      </c>
      <c r="C15" s="5">
        <v>469</v>
      </c>
      <c r="D15" s="5">
        <v>373</v>
      </c>
      <c r="E15" s="5">
        <v>23</v>
      </c>
      <c r="F15" s="5">
        <v>22</v>
      </c>
      <c r="G15" s="22">
        <v>126</v>
      </c>
      <c r="H15" s="22">
        <v>2</v>
      </c>
      <c r="I15" s="22">
        <v>18</v>
      </c>
      <c r="J15" s="5">
        <v>445</v>
      </c>
      <c r="K15" s="5">
        <v>23</v>
      </c>
      <c r="L15" s="42">
        <v>22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11532</v>
      </c>
      <c r="D16" s="21">
        <f t="shared" si="1"/>
        <v>0</v>
      </c>
      <c r="E16" s="21">
        <f t="shared" si="1"/>
        <v>0</v>
      </c>
      <c r="F16" s="21">
        <f t="shared" si="1"/>
        <v>11452</v>
      </c>
      <c r="G16" s="21">
        <f t="shared" si="1"/>
        <v>6</v>
      </c>
      <c r="H16" s="21">
        <f t="shared" si="1"/>
        <v>0</v>
      </c>
      <c r="I16" s="21">
        <f t="shared" si="1"/>
        <v>5663</v>
      </c>
      <c r="J16" s="21">
        <f t="shared" si="1"/>
        <v>0</v>
      </c>
      <c r="K16" s="21">
        <f t="shared" si="1"/>
        <v>0</v>
      </c>
      <c r="L16" s="23">
        <f t="shared" si="1"/>
        <v>11854</v>
      </c>
    </row>
    <row r="17" spans="1:12" ht="12.75" customHeight="1">
      <c r="A17" s="27">
        <v>10</v>
      </c>
      <c r="B17" s="25" t="s">
        <v>11</v>
      </c>
      <c r="C17" s="5">
        <v>11449</v>
      </c>
      <c r="D17" s="5"/>
      <c r="E17" s="5"/>
      <c r="F17" s="5">
        <v>11387</v>
      </c>
      <c r="G17" s="22"/>
      <c r="H17" s="22"/>
      <c r="I17" s="22">
        <v>5632</v>
      </c>
      <c r="J17" s="22"/>
      <c r="K17" s="22"/>
      <c r="L17" s="43">
        <v>11789</v>
      </c>
    </row>
    <row r="18" spans="1:12" ht="12.75" customHeight="1">
      <c r="A18" s="27">
        <v>11</v>
      </c>
      <c r="B18" s="25" t="s">
        <v>12</v>
      </c>
      <c r="C18" s="5">
        <v>83</v>
      </c>
      <c r="D18" s="5"/>
      <c r="E18" s="5"/>
      <c r="F18" s="5">
        <v>65</v>
      </c>
      <c r="G18" s="22">
        <v>6</v>
      </c>
      <c r="H18" s="22"/>
      <c r="I18" s="22">
        <v>31</v>
      </c>
      <c r="J18" s="22"/>
      <c r="K18" s="22"/>
      <c r="L18" s="42">
        <v>65</v>
      </c>
    </row>
    <row r="19" spans="1:12" ht="12.75" customHeight="1">
      <c r="A19" s="27">
        <v>12</v>
      </c>
      <c r="B19" s="25" t="s">
        <v>13</v>
      </c>
      <c r="C19" s="5">
        <v>4014</v>
      </c>
      <c r="D19" s="5"/>
      <c r="E19" s="5"/>
      <c r="F19" s="5">
        <v>4008</v>
      </c>
      <c r="G19" s="22"/>
      <c r="H19" s="22"/>
      <c r="I19" s="22">
        <v>1976</v>
      </c>
      <c r="J19" s="5"/>
      <c r="K19" s="5"/>
      <c r="L19" s="43">
        <v>4149</v>
      </c>
    </row>
    <row r="20" spans="1:12" ht="12.75" customHeight="1">
      <c r="A20" s="27">
        <v>13</v>
      </c>
      <c r="B20" s="25" t="s">
        <v>14</v>
      </c>
      <c r="C20" s="5">
        <v>48</v>
      </c>
      <c r="D20" s="5"/>
      <c r="E20" s="5"/>
      <c r="F20" s="5">
        <v>48</v>
      </c>
      <c r="G20" s="22"/>
      <c r="H20" s="22"/>
      <c r="I20" s="22">
        <v>24</v>
      </c>
      <c r="J20" s="5"/>
      <c r="K20" s="5"/>
      <c r="L20" s="7">
        <v>48</v>
      </c>
    </row>
    <row r="21" spans="1:12" ht="12.75" customHeight="1">
      <c r="A21" s="27">
        <v>14</v>
      </c>
      <c r="B21" s="25" t="s">
        <v>15</v>
      </c>
      <c r="C21" s="5">
        <v>229</v>
      </c>
      <c r="D21" s="5"/>
      <c r="E21" s="5"/>
      <c r="F21" s="5">
        <v>229</v>
      </c>
      <c r="G21" s="22"/>
      <c r="H21" s="22"/>
      <c r="I21" s="22">
        <v>113</v>
      </c>
      <c r="J21" s="5"/>
      <c r="K21" s="5"/>
      <c r="L21" s="7">
        <v>229</v>
      </c>
    </row>
    <row r="22" spans="1:12" ht="12.75" customHeight="1">
      <c r="A22" s="27">
        <v>15</v>
      </c>
      <c r="B22" s="25" t="s">
        <v>16</v>
      </c>
      <c r="C22" s="5">
        <v>4</v>
      </c>
      <c r="D22" s="5"/>
      <c r="E22" s="5"/>
      <c r="F22" s="5">
        <v>4</v>
      </c>
      <c r="G22" s="22"/>
      <c r="H22" s="22"/>
      <c r="I22" s="22"/>
      <c r="J22" s="5"/>
      <c r="K22" s="5"/>
      <c r="L22" s="7">
        <v>4</v>
      </c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12</v>
      </c>
      <c r="D24" s="5">
        <v>25</v>
      </c>
      <c r="E24" s="5">
        <v>17</v>
      </c>
      <c r="F24" s="5"/>
      <c r="G24" s="22">
        <v>5</v>
      </c>
      <c r="H24" s="22">
        <v>5</v>
      </c>
      <c r="I24" s="22"/>
      <c r="J24" s="5">
        <v>30</v>
      </c>
      <c r="K24" s="5">
        <v>17</v>
      </c>
      <c r="L24" s="7"/>
    </row>
    <row r="25" spans="1:12" ht="12.75" customHeight="1">
      <c r="A25" s="27">
        <v>18</v>
      </c>
      <c r="B25" s="25" t="s">
        <v>19</v>
      </c>
      <c r="C25" s="5">
        <v>110</v>
      </c>
      <c r="D25" s="5">
        <v>127</v>
      </c>
      <c r="E25" s="5"/>
      <c r="F25" s="5"/>
      <c r="G25" s="22">
        <v>63</v>
      </c>
      <c r="H25" s="22"/>
      <c r="I25" s="22"/>
      <c r="J25" s="5">
        <v>127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18562</v>
      </c>
      <c r="D28" s="24">
        <f t="shared" si="2"/>
        <v>1902</v>
      </c>
      <c r="E28" s="24">
        <f t="shared" si="2"/>
        <v>1340</v>
      </c>
      <c r="F28" s="24">
        <f t="shared" si="2"/>
        <v>15953</v>
      </c>
      <c r="G28" s="24">
        <f t="shared" si="2"/>
        <v>951</v>
      </c>
      <c r="H28" s="24">
        <f t="shared" si="2"/>
        <v>899</v>
      </c>
      <c r="I28" s="24">
        <f t="shared" si="2"/>
        <v>7985</v>
      </c>
      <c r="J28" s="24">
        <f t="shared" si="2"/>
        <v>1952</v>
      </c>
      <c r="K28" s="24">
        <f t="shared" si="2"/>
        <v>390</v>
      </c>
      <c r="L28" s="46">
        <f t="shared" si="2"/>
        <v>16496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23</v>
      </c>
      <c r="D30" s="5"/>
      <c r="E30" s="5">
        <v>23</v>
      </c>
      <c r="F30" s="5"/>
      <c r="G30" s="22"/>
      <c r="H30" s="22">
        <v>1</v>
      </c>
      <c r="I30" s="22"/>
      <c r="J30" s="5"/>
      <c r="K30" s="5">
        <v>23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52</v>
      </c>
      <c r="D32" s="5"/>
      <c r="E32" s="5">
        <v>17</v>
      </c>
      <c r="F32" s="5"/>
      <c r="G32" s="22"/>
      <c r="H32" s="22">
        <v>37</v>
      </c>
      <c r="I32" s="22"/>
      <c r="J32" s="5"/>
      <c r="K32" s="5">
        <v>17</v>
      </c>
      <c r="L32" s="42"/>
    </row>
    <row r="33" spans="1:12" ht="12.75" customHeight="1">
      <c r="A33" s="27">
        <v>26</v>
      </c>
      <c r="B33" s="25" t="s">
        <v>27</v>
      </c>
      <c r="C33" s="5">
        <v>34</v>
      </c>
      <c r="D33" s="5"/>
      <c r="E33" s="5">
        <v>1150</v>
      </c>
      <c r="F33" s="5"/>
      <c r="G33" s="22"/>
      <c r="H33" s="22">
        <v>714</v>
      </c>
      <c r="I33" s="22"/>
      <c r="J33" s="5"/>
      <c r="K33" s="5">
        <v>200</v>
      </c>
      <c r="L33" s="42"/>
    </row>
    <row r="34" spans="1:12" ht="12.75" customHeight="1">
      <c r="A34" s="27">
        <v>27</v>
      </c>
      <c r="B34" s="25" t="s">
        <v>28</v>
      </c>
      <c r="C34" s="5">
        <v>193</v>
      </c>
      <c r="D34" s="5"/>
      <c r="E34" s="5">
        <v>150</v>
      </c>
      <c r="F34" s="5"/>
      <c r="G34" s="22"/>
      <c r="H34" s="22">
        <v>117</v>
      </c>
      <c r="I34" s="22"/>
      <c r="J34" s="5"/>
      <c r="K34" s="5">
        <v>150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18260</v>
      </c>
      <c r="D38" s="8">
        <v>1902</v>
      </c>
      <c r="E38" s="8"/>
      <c r="F38" s="8">
        <v>15953</v>
      </c>
      <c r="G38" s="50">
        <v>951</v>
      </c>
      <c r="H38" s="50">
        <v>30</v>
      </c>
      <c r="I38" s="50">
        <v>7985</v>
      </c>
      <c r="J38" s="8">
        <v>1952</v>
      </c>
      <c r="K38" s="8"/>
      <c r="L38" s="51">
        <v>16496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81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414</v>
      </c>
      <c r="H39" s="24">
        <f t="shared" si="3"/>
        <v>149</v>
      </c>
      <c r="I39" s="24">
        <f t="shared" si="3"/>
        <v>69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/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613</v>
      </c>
      <c r="D42" s="5"/>
      <c r="E42" s="5"/>
      <c r="F42" s="5"/>
      <c r="G42" s="5"/>
      <c r="H42" s="5"/>
      <c r="I42" s="5"/>
      <c r="J42" s="22"/>
      <c r="K42" s="22">
        <v>100</v>
      </c>
      <c r="L42" s="42"/>
    </row>
    <row r="43" spans="1:12" ht="12.75" customHeight="1">
      <c r="A43" s="27">
        <v>36</v>
      </c>
      <c r="B43" s="40" t="s">
        <v>37</v>
      </c>
      <c r="C43" s="5">
        <v>35</v>
      </c>
      <c r="D43" s="5"/>
      <c r="E43" s="5">
        <v>1150</v>
      </c>
      <c r="F43" s="5"/>
      <c r="G43" s="5"/>
      <c r="H43" s="5">
        <v>714</v>
      </c>
      <c r="I43" s="5"/>
      <c r="J43" s="22"/>
      <c r="K43" s="22">
        <v>100</v>
      </c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39.8</v>
      </c>
      <c r="D45" s="9"/>
      <c r="E45" s="9"/>
      <c r="F45" s="9">
        <v>40.2</v>
      </c>
      <c r="G45" s="9"/>
      <c r="H45" s="9"/>
      <c r="I45" s="9">
        <v>39.8</v>
      </c>
      <c r="J45" s="52"/>
      <c r="K45" s="52"/>
      <c r="L45" s="53">
        <v>39.8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23971.943048576217</v>
      </c>
      <c r="D46" s="10"/>
      <c r="E46" s="10"/>
      <c r="F46" s="54">
        <f>(((F17*1000)/F45)/12)</f>
        <v>23604.892205638473</v>
      </c>
      <c r="G46" s="10"/>
      <c r="H46" s="10"/>
      <c r="I46" s="54">
        <f>(((I17*1000)/I45)/6)</f>
        <v>23584.58961474037</v>
      </c>
      <c r="J46" s="55"/>
      <c r="K46" s="55"/>
      <c r="L46" s="56">
        <f>(((L17*1000)/L45)/12)</f>
        <v>24683.83584589615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workbookViewId="0" topLeftCell="A1">
      <selection activeCell="O44" sqref="O43:O44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59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54075</v>
      </c>
      <c r="D8" s="67">
        <f t="shared" si="0"/>
        <v>10032</v>
      </c>
      <c r="E8" s="67">
        <f t="shared" si="0"/>
        <v>8972</v>
      </c>
      <c r="F8" s="68">
        <f t="shared" si="0"/>
        <v>34996</v>
      </c>
      <c r="G8" s="67">
        <f t="shared" si="0"/>
        <v>4631</v>
      </c>
      <c r="H8" s="67">
        <f t="shared" si="0"/>
        <v>3177</v>
      </c>
      <c r="I8" s="67">
        <f t="shared" si="0"/>
        <v>17104</v>
      </c>
      <c r="J8" s="67">
        <f t="shared" si="0"/>
        <v>10335</v>
      </c>
      <c r="K8" s="67">
        <f t="shared" si="0"/>
        <v>8485</v>
      </c>
      <c r="L8" s="69">
        <f t="shared" si="0"/>
        <v>36186</v>
      </c>
    </row>
    <row r="9" spans="1:12" ht="12.75" customHeight="1">
      <c r="A9" s="31">
        <v>2</v>
      </c>
      <c r="B9" s="32" t="s">
        <v>3</v>
      </c>
      <c r="C9" s="4">
        <v>5881</v>
      </c>
      <c r="D9" s="4">
        <v>2210</v>
      </c>
      <c r="E9" s="4">
        <v>3946</v>
      </c>
      <c r="F9" s="4">
        <v>308</v>
      </c>
      <c r="G9" s="47">
        <v>1164</v>
      </c>
      <c r="H9" s="47">
        <v>1770</v>
      </c>
      <c r="I9" s="47">
        <v>74</v>
      </c>
      <c r="J9" s="4">
        <v>2286</v>
      </c>
      <c r="K9" s="4">
        <v>3564</v>
      </c>
      <c r="L9" s="48">
        <v>308</v>
      </c>
    </row>
    <row r="10" spans="1:12" ht="12.75" customHeight="1">
      <c r="A10" s="27">
        <v>3</v>
      </c>
      <c r="B10" s="25" t="s">
        <v>4</v>
      </c>
      <c r="C10" s="5">
        <v>2784</v>
      </c>
      <c r="D10" s="5"/>
      <c r="E10" s="5">
        <v>2792</v>
      </c>
      <c r="F10" s="5"/>
      <c r="G10" s="22"/>
      <c r="H10" s="22">
        <v>1643</v>
      </c>
      <c r="I10" s="22"/>
      <c r="J10" s="5"/>
      <c r="K10" s="5">
        <v>2790</v>
      </c>
      <c r="L10" s="42"/>
    </row>
    <row r="11" spans="1:12" ht="12.75" customHeight="1">
      <c r="A11" s="27">
        <v>4</v>
      </c>
      <c r="B11" s="25" t="s">
        <v>5</v>
      </c>
      <c r="C11" s="5">
        <v>2703</v>
      </c>
      <c r="D11" s="5">
        <v>2105</v>
      </c>
      <c r="E11" s="5">
        <v>642</v>
      </c>
      <c r="F11" s="5"/>
      <c r="G11" s="22">
        <v>1306</v>
      </c>
      <c r="H11" s="22">
        <v>64</v>
      </c>
      <c r="I11" s="22"/>
      <c r="J11" s="5">
        <v>2105</v>
      </c>
      <c r="K11" s="5">
        <v>642</v>
      </c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2270</v>
      </c>
      <c r="D13" s="5">
        <v>1250</v>
      </c>
      <c r="E13" s="5">
        <v>665</v>
      </c>
      <c r="F13" s="5"/>
      <c r="G13" s="22">
        <v>101</v>
      </c>
      <c r="H13" s="22">
        <v>20</v>
      </c>
      <c r="I13" s="22"/>
      <c r="J13" s="5">
        <v>1650</v>
      </c>
      <c r="K13" s="5">
        <v>610</v>
      </c>
      <c r="L13" s="42"/>
    </row>
    <row r="14" spans="1:12" ht="12.75" customHeight="1">
      <c r="A14" s="27">
        <v>7</v>
      </c>
      <c r="B14" s="25" t="s">
        <v>8</v>
      </c>
      <c r="C14" s="5">
        <v>60</v>
      </c>
      <c r="D14" s="5"/>
      <c r="E14" s="5">
        <v>15</v>
      </c>
      <c r="F14" s="5">
        <v>75</v>
      </c>
      <c r="G14" s="22">
        <v>5</v>
      </c>
      <c r="H14" s="22">
        <v>1</v>
      </c>
      <c r="I14" s="22">
        <v>42</v>
      </c>
      <c r="J14" s="5"/>
      <c r="K14" s="5">
        <v>15</v>
      </c>
      <c r="L14" s="42">
        <v>75</v>
      </c>
    </row>
    <row r="15" spans="1:12" ht="12.75" customHeight="1">
      <c r="A15" s="27">
        <v>8</v>
      </c>
      <c r="B15" s="25" t="s">
        <v>9</v>
      </c>
      <c r="C15" s="5">
        <v>2276</v>
      </c>
      <c r="D15" s="5">
        <v>1799</v>
      </c>
      <c r="E15" s="5">
        <v>816</v>
      </c>
      <c r="F15" s="5">
        <v>40</v>
      </c>
      <c r="G15" s="22">
        <v>646</v>
      </c>
      <c r="H15" s="22">
        <v>71</v>
      </c>
      <c r="I15" s="22">
        <v>19</v>
      </c>
      <c r="J15" s="5">
        <v>1625</v>
      </c>
      <c r="K15" s="5">
        <v>766</v>
      </c>
      <c r="L15" s="42">
        <v>40</v>
      </c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28149</v>
      </c>
      <c r="D16" s="21">
        <f t="shared" si="1"/>
        <v>0</v>
      </c>
      <c r="E16" s="21">
        <f t="shared" si="1"/>
        <v>2240</v>
      </c>
      <c r="F16" s="21">
        <f t="shared" si="1"/>
        <v>25159</v>
      </c>
      <c r="G16" s="21">
        <f t="shared" si="1"/>
        <v>0</v>
      </c>
      <c r="H16" s="21">
        <f t="shared" si="1"/>
        <v>927</v>
      </c>
      <c r="I16" s="21">
        <f t="shared" si="1"/>
        <v>12350</v>
      </c>
      <c r="J16" s="21">
        <f t="shared" si="1"/>
        <v>0</v>
      </c>
      <c r="K16" s="21">
        <f t="shared" si="1"/>
        <v>2240</v>
      </c>
      <c r="L16" s="23">
        <f t="shared" si="1"/>
        <v>26039</v>
      </c>
    </row>
    <row r="17" spans="1:12" ht="12.75" customHeight="1">
      <c r="A17" s="27">
        <v>10</v>
      </c>
      <c r="B17" s="25" t="s">
        <v>11</v>
      </c>
      <c r="C17" s="5">
        <v>27055</v>
      </c>
      <c r="D17" s="5"/>
      <c r="E17" s="5">
        <v>1860</v>
      </c>
      <c r="F17" s="5">
        <v>24949</v>
      </c>
      <c r="G17" s="22"/>
      <c r="H17" s="22">
        <v>761</v>
      </c>
      <c r="I17" s="22">
        <v>12238</v>
      </c>
      <c r="J17" s="22"/>
      <c r="K17" s="22">
        <v>1860</v>
      </c>
      <c r="L17" s="43">
        <v>25829</v>
      </c>
    </row>
    <row r="18" spans="1:12" ht="12.75" customHeight="1">
      <c r="A18" s="27">
        <v>11</v>
      </c>
      <c r="B18" s="25" t="s">
        <v>12</v>
      </c>
      <c r="C18" s="5">
        <v>1094</v>
      </c>
      <c r="D18" s="5"/>
      <c r="E18" s="5">
        <v>380</v>
      </c>
      <c r="F18" s="5">
        <v>210</v>
      </c>
      <c r="G18" s="22"/>
      <c r="H18" s="22">
        <v>166</v>
      </c>
      <c r="I18" s="22">
        <v>112</v>
      </c>
      <c r="J18" s="22"/>
      <c r="K18" s="22">
        <v>380</v>
      </c>
      <c r="L18" s="42">
        <v>210</v>
      </c>
    </row>
    <row r="19" spans="1:12" ht="12.75" customHeight="1">
      <c r="A19" s="27">
        <v>12</v>
      </c>
      <c r="B19" s="25" t="s">
        <v>13</v>
      </c>
      <c r="C19" s="5">
        <v>9641</v>
      </c>
      <c r="D19" s="5"/>
      <c r="E19" s="5">
        <v>618</v>
      </c>
      <c r="F19" s="5">
        <v>8805</v>
      </c>
      <c r="G19" s="22"/>
      <c r="H19" s="22">
        <v>309</v>
      </c>
      <c r="I19" s="22">
        <v>4318</v>
      </c>
      <c r="J19" s="5"/>
      <c r="K19" s="5">
        <v>618</v>
      </c>
      <c r="L19" s="43">
        <v>9115</v>
      </c>
    </row>
    <row r="20" spans="1:12" ht="12.75" customHeight="1">
      <c r="A20" s="27">
        <v>13</v>
      </c>
      <c r="B20" s="25" t="s">
        <v>14</v>
      </c>
      <c r="C20" s="5">
        <v>114</v>
      </c>
      <c r="D20" s="5"/>
      <c r="E20" s="5">
        <v>4</v>
      </c>
      <c r="F20" s="5">
        <v>110</v>
      </c>
      <c r="G20" s="22"/>
      <c r="H20" s="22">
        <v>2</v>
      </c>
      <c r="I20" s="22">
        <v>54</v>
      </c>
      <c r="J20" s="5"/>
      <c r="K20" s="5">
        <v>4</v>
      </c>
      <c r="L20" s="7">
        <v>110</v>
      </c>
    </row>
    <row r="21" spans="1:12" ht="12.75" customHeight="1">
      <c r="A21" s="27">
        <v>14</v>
      </c>
      <c r="B21" s="25" t="s">
        <v>15</v>
      </c>
      <c r="C21" s="5">
        <v>548</v>
      </c>
      <c r="D21" s="5"/>
      <c r="E21" s="5">
        <v>26</v>
      </c>
      <c r="F21" s="5">
        <v>499</v>
      </c>
      <c r="G21" s="22"/>
      <c r="H21" s="22">
        <v>13</v>
      </c>
      <c r="I21" s="22">
        <v>247</v>
      </c>
      <c r="J21" s="5"/>
      <c r="K21" s="5">
        <v>26</v>
      </c>
      <c r="L21" s="7">
        <v>499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>
        <v>3</v>
      </c>
      <c r="D23" s="5">
        <v>8</v>
      </c>
      <c r="E23" s="5"/>
      <c r="F23" s="5"/>
      <c r="G23" s="22">
        <v>6</v>
      </c>
      <c r="H23" s="22"/>
      <c r="I23" s="22"/>
      <c r="J23" s="5">
        <v>8</v>
      </c>
      <c r="K23" s="5"/>
      <c r="L23" s="7"/>
    </row>
    <row r="24" spans="1:12" ht="12.75" customHeight="1">
      <c r="A24" s="27">
        <v>17</v>
      </c>
      <c r="B24" s="25" t="s">
        <v>18</v>
      </c>
      <c r="C24" s="5">
        <v>638</v>
      </c>
      <c r="D24" s="5">
        <v>720</v>
      </c>
      <c r="E24" s="5"/>
      <c r="F24" s="5"/>
      <c r="G24" s="22">
        <v>407</v>
      </c>
      <c r="H24" s="22"/>
      <c r="I24" s="22"/>
      <c r="J24" s="5">
        <v>720</v>
      </c>
      <c r="K24" s="5"/>
      <c r="L24" s="7"/>
    </row>
    <row r="25" spans="1:12" ht="12.75" customHeight="1">
      <c r="A25" s="27">
        <v>18</v>
      </c>
      <c r="B25" s="25" t="s">
        <v>19</v>
      </c>
      <c r="C25" s="5">
        <v>1792</v>
      </c>
      <c r="D25" s="5">
        <v>1940</v>
      </c>
      <c r="E25" s="5"/>
      <c r="F25" s="5"/>
      <c r="G25" s="22">
        <v>996</v>
      </c>
      <c r="H25" s="22"/>
      <c r="I25" s="22"/>
      <c r="J25" s="5">
        <v>1941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54121</v>
      </c>
      <c r="D28" s="24">
        <f t="shared" si="2"/>
        <v>10032</v>
      </c>
      <c r="E28" s="24">
        <f t="shared" si="2"/>
        <v>8972</v>
      </c>
      <c r="F28" s="24">
        <f t="shared" si="2"/>
        <v>34996</v>
      </c>
      <c r="G28" s="24">
        <f t="shared" si="2"/>
        <v>5016</v>
      </c>
      <c r="H28" s="24">
        <f t="shared" si="2"/>
        <v>5436</v>
      </c>
      <c r="I28" s="24">
        <f t="shared" si="2"/>
        <v>17498</v>
      </c>
      <c r="J28" s="24">
        <f t="shared" si="2"/>
        <v>10335</v>
      </c>
      <c r="K28" s="24">
        <f t="shared" si="2"/>
        <v>8485</v>
      </c>
      <c r="L28" s="46">
        <f t="shared" si="2"/>
        <v>36186</v>
      </c>
    </row>
    <row r="29" spans="1:12" ht="12.75" customHeight="1">
      <c r="A29" s="31">
        <v>22</v>
      </c>
      <c r="B29" s="32" t="s">
        <v>23</v>
      </c>
      <c r="C29" s="4"/>
      <c r="D29" s="4"/>
      <c r="E29" s="4">
        <v>2</v>
      </c>
      <c r="F29" s="4"/>
      <c r="G29" s="47"/>
      <c r="H29" s="47">
        <v>2</v>
      </c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>
        <v>7926</v>
      </c>
      <c r="D30" s="5"/>
      <c r="E30" s="5">
        <v>7852</v>
      </c>
      <c r="F30" s="5"/>
      <c r="G30" s="22"/>
      <c r="H30" s="22">
        <v>4627</v>
      </c>
      <c r="I30" s="22"/>
      <c r="J30" s="5"/>
      <c r="K30" s="5">
        <v>7850</v>
      </c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>
        <v>20</v>
      </c>
      <c r="F31" s="5"/>
      <c r="G31" s="22"/>
      <c r="H31" s="22">
        <v>17</v>
      </c>
      <c r="I31" s="22"/>
      <c r="J31" s="5"/>
      <c r="K31" s="5">
        <v>20</v>
      </c>
      <c r="L31" s="42"/>
    </row>
    <row r="32" spans="1:12" ht="12.75" customHeight="1">
      <c r="A32" s="27">
        <v>25</v>
      </c>
      <c r="B32" s="25" t="s">
        <v>26</v>
      </c>
      <c r="C32" s="5">
        <v>102</v>
      </c>
      <c r="D32" s="5"/>
      <c r="E32" s="5">
        <v>135</v>
      </c>
      <c r="F32" s="5"/>
      <c r="G32" s="22"/>
      <c r="H32" s="22">
        <v>74</v>
      </c>
      <c r="I32" s="22"/>
      <c r="J32" s="5"/>
      <c r="K32" s="5">
        <v>135</v>
      </c>
      <c r="L32" s="42"/>
    </row>
    <row r="33" spans="1:12" ht="12.75" customHeight="1">
      <c r="A33" s="27">
        <v>26</v>
      </c>
      <c r="B33" s="25" t="s">
        <v>27</v>
      </c>
      <c r="C33" s="5">
        <v>411</v>
      </c>
      <c r="D33" s="5"/>
      <c r="E33" s="5"/>
      <c r="F33" s="5"/>
      <c r="G33" s="22"/>
      <c r="H33" s="22"/>
      <c r="I33" s="22"/>
      <c r="J33" s="5"/>
      <c r="K33" s="5"/>
      <c r="L33" s="42"/>
    </row>
    <row r="34" spans="1:12" ht="12.75" customHeight="1">
      <c r="A34" s="27">
        <v>27</v>
      </c>
      <c r="B34" s="25" t="s">
        <v>28</v>
      </c>
      <c r="C34" s="5">
        <v>1046</v>
      </c>
      <c r="D34" s="5"/>
      <c r="E34" s="5">
        <v>480</v>
      </c>
      <c r="F34" s="5"/>
      <c r="G34" s="22"/>
      <c r="H34" s="22">
        <v>250</v>
      </c>
      <c r="I34" s="22"/>
      <c r="J34" s="5"/>
      <c r="K34" s="5">
        <v>480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>
        <v>115</v>
      </c>
      <c r="F35" s="5"/>
      <c r="G35" s="22"/>
      <c r="H35" s="22">
        <v>115</v>
      </c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>
        <v>6</v>
      </c>
      <c r="D37" s="6"/>
      <c r="E37" s="6">
        <v>-8</v>
      </c>
      <c r="F37" s="6"/>
      <c r="G37" s="44"/>
      <c r="H37" s="44">
        <v>-8</v>
      </c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44630</v>
      </c>
      <c r="D38" s="8">
        <v>10032</v>
      </c>
      <c r="E38" s="8">
        <v>376</v>
      </c>
      <c r="F38" s="8">
        <v>34996</v>
      </c>
      <c r="G38" s="50">
        <v>5016</v>
      </c>
      <c r="H38" s="50">
        <v>359</v>
      </c>
      <c r="I38" s="50">
        <v>17498</v>
      </c>
      <c r="J38" s="8">
        <v>10335</v>
      </c>
      <c r="K38" s="8"/>
      <c r="L38" s="51">
        <v>36186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46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385</v>
      </c>
      <c r="H39" s="24">
        <f t="shared" si="3"/>
        <v>2259</v>
      </c>
      <c r="I39" s="24">
        <f t="shared" si="3"/>
        <v>394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13032</v>
      </c>
      <c r="D41" s="5"/>
      <c r="E41" s="5">
        <v>193</v>
      </c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/>
      <c r="D42" s="5"/>
      <c r="E42" s="5"/>
      <c r="F42" s="5"/>
      <c r="G42" s="5"/>
      <c r="H42" s="5"/>
      <c r="I42" s="5"/>
      <c r="J42" s="22"/>
      <c r="K42" s="22"/>
      <c r="L42" s="42"/>
    </row>
    <row r="43" spans="1:12" ht="12.75" customHeight="1">
      <c r="A43" s="27">
        <v>36</v>
      </c>
      <c r="B43" s="40" t="s">
        <v>37</v>
      </c>
      <c r="C43" s="5">
        <v>111</v>
      </c>
      <c r="D43" s="5"/>
      <c r="E43" s="5"/>
      <c r="F43" s="5"/>
      <c r="G43" s="5"/>
      <c r="H43" s="5"/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>
        <v>300</v>
      </c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111.7</v>
      </c>
      <c r="D45" s="9"/>
      <c r="E45" s="9">
        <v>6.6</v>
      </c>
      <c r="F45" s="9">
        <v>101.7</v>
      </c>
      <c r="G45" s="9"/>
      <c r="H45" s="9">
        <v>6.1</v>
      </c>
      <c r="I45" s="9">
        <v>101.2</v>
      </c>
      <c r="J45" s="52"/>
      <c r="K45" s="52">
        <v>6.6</v>
      </c>
      <c r="L45" s="53">
        <v>101.2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20184.273351238437</v>
      </c>
      <c r="D46" s="10"/>
      <c r="E46" s="10"/>
      <c r="F46" s="54">
        <f>(((F17*1000)/F45)/12)</f>
        <v>20443.297279580464</v>
      </c>
      <c r="G46" s="10"/>
      <c r="H46" s="10"/>
      <c r="I46" s="54">
        <f>(((I17*1000)/I45)/6)</f>
        <v>20154.808959156784</v>
      </c>
      <c r="J46" s="55"/>
      <c r="K46" s="55"/>
      <c r="L46" s="56">
        <f>(((L17*1000)/L45)/12)</f>
        <v>21268.939393939392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A1">
      <selection activeCell="C89" sqref="C89"/>
    </sheetView>
  </sheetViews>
  <sheetFormatPr defaultColWidth="9.00390625" defaultRowHeight="12.75"/>
  <cols>
    <col min="1" max="1" width="4.375" style="2" customWidth="1"/>
    <col min="2" max="2" width="33.875" style="2" customWidth="1"/>
    <col min="3" max="4" width="11.25390625" style="2" customWidth="1"/>
    <col min="5" max="5" width="11.125" style="2" customWidth="1"/>
    <col min="6" max="6" width="11.25390625" style="13" customWidth="1"/>
    <col min="7" max="7" width="11.125" style="2" customWidth="1"/>
    <col min="8" max="11" width="11.25390625" style="2" customWidth="1"/>
    <col min="12" max="12" width="11.125" style="2" customWidth="1"/>
    <col min="13" max="16384" width="9.125" style="2" customWidth="1"/>
  </cols>
  <sheetData>
    <row r="1" ht="12.75">
      <c r="F1" s="2"/>
    </row>
    <row r="2" spans="2:8" ht="15.75">
      <c r="B2" s="3"/>
      <c r="C2" s="17" t="s">
        <v>46</v>
      </c>
      <c r="D2" s="1"/>
      <c r="E2" s="1"/>
      <c r="F2" s="1"/>
      <c r="G2" s="1"/>
      <c r="H2" s="1"/>
    </row>
    <row r="3" spans="2:8" ht="15.75">
      <c r="B3" s="3"/>
      <c r="C3" s="17"/>
      <c r="D3" s="1"/>
      <c r="E3" s="1"/>
      <c r="F3" s="1"/>
      <c r="G3" s="1"/>
      <c r="H3" s="1"/>
    </row>
    <row r="4" spans="1:8" ht="12.75">
      <c r="A4" s="18" t="s">
        <v>58</v>
      </c>
      <c r="B4" s="3"/>
      <c r="C4" s="19"/>
      <c r="D4" s="11"/>
      <c r="E4" s="11"/>
      <c r="F4" s="11"/>
      <c r="G4" s="11"/>
      <c r="H4" s="11"/>
    </row>
    <row r="5" spans="1:12" ht="13.5" thickBot="1">
      <c r="A5" s="18" t="s">
        <v>54</v>
      </c>
      <c r="B5" s="3"/>
      <c r="C5" s="1"/>
      <c r="D5" s="1"/>
      <c r="E5" s="1"/>
      <c r="F5" s="1"/>
      <c r="G5" s="1"/>
      <c r="H5" s="1"/>
      <c r="L5" s="20" t="s">
        <v>0</v>
      </c>
    </row>
    <row r="6" spans="1:12" ht="24.75" customHeight="1">
      <c r="A6" s="57" t="s">
        <v>41</v>
      </c>
      <c r="B6" s="70" t="s">
        <v>42</v>
      </c>
      <c r="C6" s="63" t="s">
        <v>43</v>
      </c>
      <c r="D6" s="15" t="s">
        <v>48</v>
      </c>
      <c r="E6" s="14"/>
      <c r="F6" s="14"/>
      <c r="G6" s="15" t="s">
        <v>49</v>
      </c>
      <c r="H6" s="14"/>
      <c r="I6" s="14"/>
      <c r="J6" s="14" t="s">
        <v>50</v>
      </c>
      <c r="K6" s="14"/>
      <c r="L6" s="16"/>
    </row>
    <row r="7" spans="1:12" ht="12.75" customHeight="1" thickBot="1">
      <c r="A7" s="58"/>
      <c r="B7" s="71"/>
      <c r="C7" s="64" t="s">
        <v>47</v>
      </c>
      <c r="D7" s="59" t="s">
        <v>44</v>
      </c>
      <c r="E7" s="59" t="s">
        <v>1</v>
      </c>
      <c r="F7" s="59" t="s">
        <v>45</v>
      </c>
      <c r="G7" s="59" t="s">
        <v>44</v>
      </c>
      <c r="H7" s="59" t="s">
        <v>1</v>
      </c>
      <c r="I7" s="60" t="s">
        <v>45</v>
      </c>
      <c r="J7" s="59" t="s">
        <v>44</v>
      </c>
      <c r="K7" s="59" t="s">
        <v>1</v>
      </c>
      <c r="L7" s="61" t="s">
        <v>45</v>
      </c>
    </row>
    <row r="8" spans="1:12" ht="12.75" customHeight="1" thickBot="1">
      <c r="A8" s="66">
        <v>1</v>
      </c>
      <c r="B8" s="65" t="s">
        <v>2</v>
      </c>
      <c r="C8" s="67">
        <f aca="true" t="shared" si="0" ref="C8:L8">SUM(C9,C11:C16,C19:C26)</f>
        <v>31342</v>
      </c>
      <c r="D8" s="67">
        <f t="shared" si="0"/>
        <v>4066</v>
      </c>
      <c r="E8" s="67">
        <f t="shared" si="0"/>
        <v>4692</v>
      </c>
      <c r="F8" s="68">
        <f t="shared" si="0"/>
        <v>19536</v>
      </c>
      <c r="G8" s="67">
        <f t="shared" si="0"/>
        <v>1929</v>
      </c>
      <c r="H8" s="67">
        <f t="shared" si="0"/>
        <v>2760</v>
      </c>
      <c r="I8" s="67">
        <f t="shared" si="0"/>
        <v>9852</v>
      </c>
      <c r="J8" s="67">
        <f t="shared" si="0"/>
        <v>3862</v>
      </c>
      <c r="K8" s="67">
        <f t="shared" si="0"/>
        <v>1580</v>
      </c>
      <c r="L8" s="69">
        <f t="shared" si="0"/>
        <v>20206</v>
      </c>
    </row>
    <row r="9" spans="1:12" ht="12.75" customHeight="1">
      <c r="A9" s="31">
        <v>2</v>
      </c>
      <c r="B9" s="32" t="s">
        <v>3</v>
      </c>
      <c r="C9" s="4">
        <v>1255</v>
      </c>
      <c r="D9" s="4">
        <v>500</v>
      </c>
      <c r="E9" s="4">
        <v>284</v>
      </c>
      <c r="F9" s="4">
        <v>66</v>
      </c>
      <c r="G9" s="47">
        <v>175</v>
      </c>
      <c r="H9" s="47">
        <v>50</v>
      </c>
      <c r="I9" s="47">
        <v>40</v>
      </c>
      <c r="J9" s="4">
        <v>500</v>
      </c>
      <c r="K9" s="4"/>
      <c r="L9" s="48">
        <v>100</v>
      </c>
    </row>
    <row r="10" spans="1:12" ht="12.75" customHeight="1">
      <c r="A10" s="27">
        <v>3</v>
      </c>
      <c r="B10" s="25" t="s">
        <v>4</v>
      </c>
      <c r="C10" s="5"/>
      <c r="D10" s="5"/>
      <c r="E10" s="5"/>
      <c r="F10" s="5"/>
      <c r="G10" s="22"/>
      <c r="H10" s="22"/>
      <c r="I10" s="22"/>
      <c r="J10" s="5"/>
      <c r="K10" s="5"/>
      <c r="L10" s="42"/>
    </row>
    <row r="11" spans="1:12" ht="12.75" customHeight="1">
      <c r="A11" s="27">
        <v>4</v>
      </c>
      <c r="B11" s="25" t="s">
        <v>5</v>
      </c>
      <c r="C11" s="5">
        <v>1250</v>
      </c>
      <c r="D11" s="5">
        <v>1300</v>
      </c>
      <c r="E11" s="5"/>
      <c r="F11" s="5"/>
      <c r="G11" s="22">
        <v>710</v>
      </c>
      <c r="H11" s="22">
        <v>26</v>
      </c>
      <c r="I11" s="22"/>
      <c r="J11" s="5">
        <v>1300</v>
      </c>
      <c r="K11" s="5"/>
      <c r="L11" s="42"/>
    </row>
    <row r="12" spans="1:12" ht="12.75" customHeight="1">
      <c r="A12" s="27">
        <v>5</v>
      </c>
      <c r="B12" s="25" t="s">
        <v>6</v>
      </c>
      <c r="C12" s="5"/>
      <c r="D12" s="5"/>
      <c r="E12" s="5"/>
      <c r="F12" s="5"/>
      <c r="G12" s="22"/>
      <c r="H12" s="22"/>
      <c r="I12" s="22"/>
      <c r="J12" s="5"/>
      <c r="K12" s="5"/>
      <c r="L12" s="42"/>
    </row>
    <row r="13" spans="1:12" ht="12.75" customHeight="1">
      <c r="A13" s="27">
        <v>6</v>
      </c>
      <c r="B13" s="25" t="s">
        <v>7</v>
      </c>
      <c r="C13" s="5">
        <v>5960</v>
      </c>
      <c r="D13" s="5">
        <v>484</v>
      </c>
      <c r="E13" s="5">
        <v>3337</v>
      </c>
      <c r="F13" s="5"/>
      <c r="G13" s="22">
        <v>110</v>
      </c>
      <c r="H13" s="22">
        <v>1640</v>
      </c>
      <c r="I13" s="22"/>
      <c r="J13" s="5">
        <v>280</v>
      </c>
      <c r="K13" s="5">
        <v>580</v>
      </c>
      <c r="L13" s="42"/>
    </row>
    <row r="14" spans="1:12" ht="12.75" customHeight="1">
      <c r="A14" s="27">
        <v>7</v>
      </c>
      <c r="B14" s="25" t="s">
        <v>8</v>
      </c>
      <c r="C14" s="5">
        <v>973</v>
      </c>
      <c r="D14" s="5"/>
      <c r="E14" s="5">
        <v>1071</v>
      </c>
      <c r="F14" s="5">
        <v>60</v>
      </c>
      <c r="G14" s="22"/>
      <c r="H14" s="22">
        <v>971</v>
      </c>
      <c r="I14" s="22">
        <v>45</v>
      </c>
      <c r="J14" s="5"/>
      <c r="K14" s="5">
        <v>1000</v>
      </c>
      <c r="L14" s="42">
        <v>60</v>
      </c>
    </row>
    <row r="15" spans="1:12" ht="12.75" customHeight="1">
      <c r="A15" s="27">
        <v>8</v>
      </c>
      <c r="B15" s="25" t="s">
        <v>9</v>
      </c>
      <c r="C15" s="5">
        <v>1251</v>
      </c>
      <c r="D15" s="5">
        <v>1097</v>
      </c>
      <c r="E15" s="5"/>
      <c r="F15" s="5">
        <v>30</v>
      </c>
      <c r="G15" s="22">
        <v>536</v>
      </c>
      <c r="H15" s="22">
        <v>58</v>
      </c>
      <c r="I15" s="22">
        <v>16</v>
      </c>
      <c r="J15" s="5">
        <v>1097</v>
      </c>
      <c r="K15" s="5"/>
      <c r="L15" s="42"/>
    </row>
    <row r="16" spans="1:12" ht="12.75" customHeight="1">
      <c r="A16" s="28">
        <v>9</v>
      </c>
      <c r="B16" s="25" t="s">
        <v>10</v>
      </c>
      <c r="C16" s="21">
        <f aca="true" t="shared" si="1" ref="C16:L16">SUM(C17:C18)</f>
        <v>14465</v>
      </c>
      <c r="D16" s="21">
        <f t="shared" si="1"/>
        <v>0</v>
      </c>
      <c r="E16" s="21">
        <f t="shared" si="1"/>
        <v>0</v>
      </c>
      <c r="F16" s="21">
        <f t="shared" si="1"/>
        <v>14040</v>
      </c>
      <c r="G16" s="21">
        <f t="shared" si="1"/>
        <v>0</v>
      </c>
      <c r="H16" s="21">
        <f t="shared" si="1"/>
        <v>0</v>
      </c>
      <c r="I16" s="21">
        <f t="shared" si="1"/>
        <v>7060</v>
      </c>
      <c r="J16" s="21">
        <f t="shared" si="1"/>
        <v>0</v>
      </c>
      <c r="K16" s="21">
        <f t="shared" si="1"/>
        <v>0</v>
      </c>
      <c r="L16" s="23">
        <f t="shared" si="1"/>
        <v>14533</v>
      </c>
    </row>
    <row r="17" spans="1:12" ht="12.75" customHeight="1">
      <c r="A17" s="27">
        <v>10</v>
      </c>
      <c r="B17" s="25" t="s">
        <v>11</v>
      </c>
      <c r="C17" s="5">
        <v>14415</v>
      </c>
      <c r="D17" s="5"/>
      <c r="E17" s="5"/>
      <c r="F17" s="5">
        <v>13990</v>
      </c>
      <c r="G17" s="22"/>
      <c r="H17" s="22"/>
      <c r="I17" s="22">
        <v>7039</v>
      </c>
      <c r="J17" s="22"/>
      <c r="K17" s="22"/>
      <c r="L17" s="43">
        <v>14483</v>
      </c>
    </row>
    <row r="18" spans="1:12" ht="12.75" customHeight="1">
      <c r="A18" s="27">
        <v>11</v>
      </c>
      <c r="B18" s="25" t="s">
        <v>12</v>
      </c>
      <c r="C18" s="5">
        <v>50</v>
      </c>
      <c r="D18" s="5"/>
      <c r="E18" s="5"/>
      <c r="F18" s="5">
        <v>50</v>
      </c>
      <c r="G18" s="22"/>
      <c r="H18" s="22"/>
      <c r="I18" s="22">
        <v>21</v>
      </c>
      <c r="J18" s="22"/>
      <c r="K18" s="22"/>
      <c r="L18" s="42">
        <v>50</v>
      </c>
    </row>
    <row r="19" spans="1:12" ht="12.75" customHeight="1">
      <c r="A19" s="27">
        <v>12</v>
      </c>
      <c r="B19" s="25" t="s">
        <v>13</v>
      </c>
      <c r="C19" s="5">
        <v>5057</v>
      </c>
      <c r="D19" s="5"/>
      <c r="E19" s="5"/>
      <c r="F19" s="5">
        <v>4914</v>
      </c>
      <c r="G19" s="22"/>
      <c r="H19" s="22"/>
      <c r="I19" s="22">
        <v>2467</v>
      </c>
      <c r="J19" s="5"/>
      <c r="K19" s="5"/>
      <c r="L19" s="43">
        <v>5087</v>
      </c>
    </row>
    <row r="20" spans="1:12" ht="12.75" customHeight="1">
      <c r="A20" s="27">
        <v>13</v>
      </c>
      <c r="B20" s="25" t="s">
        <v>14</v>
      </c>
      <c r="C20" s="5">
        <v>61</v>
      </c>
      <c r="D20" s="5"/>
      <c r="E20" s="5"/>
      <c r="F20" s="5">
        <v>60</v>
      </c>
      <c r="G20" s="22"/>
      <c r="H20" s="22"/>
      <c r="I20" s="22">
        <v>30</v>
      </c>
      <c r="J20" s="5"/>
      <c r="K20" s="5"/>
      <c r="L20" s="7">
        <v>60</v>
      </c>
    </row>
    <row r="21" spans="1:12" ht="12.75" customHeight="1">
      <c r="A21" s="27">
        <v>14</v>
      </c>
      <c r="B21" s="25" t="s">
        <v>15</v>
      </c>
      <c r="C21" s="5">
        <v>365</v>
      </c>
      <c r="D21" s="5"/>
      <c r="E21" s="5"/>
      <c r="F21" s="5">
        <v>365</v>
      </c>
      <c r="G21" s="22"/>
      <c r="H21" s="22"/>
      <c r="I21" s="22">
        <v>192</v>
      </c>
      <c r="J21" s="5"/>
      <c r="K21" s="5"/>
      <c r="L21" s="7">
        <v>365</v>
      </c>
    </row>
    <row r="22" spans="1:12" ht="12.75" customHeight="1">
      <c r="A22" s="27">
        <v>15</v>
      </c>
      <c r="B22" s="25" t="s">
        <v>16</v>
      </c>
      <c r="C22" s="5"/>
      <c r="D22" s="5"/>
      <c r="E22" s="5"/>
      <c r="F22" s="5"/>
      <c r="G22" s="22"/>
      <c r="H22" s="22"/>
      <c r="I22" s="22"/>
      <c r="J22" s="5"/>
      <c r="K22" s="5"/>
      <c r="L22" s="7"/>
    </row>
    <row r="23" spans="1:12" ht="12.75" customHeight="1">
      <c r="A23" s="27">
        <v>16</v>
      </c>
      <c r="B23" s="25" t="s">
        <v>17</v>
      </c>
      <c r="C23" s="5"/>
      <c r="D23" s="5"/>
      <c r="E23" s="5"/>
      <c r="F23" s="5"/>
      <c r="G23" s="22"/>
      <c r="H23" s="22"/>
      <c r="I23" s="22"/>
      <c r="J23" s="5"/>
      <c r="K23" s="5"/>
      <c r="L23" s="7"/>
    </row>
    <row r="24" spans="1:12" ht="12.75" customHeight="1">
      <c r="A24" s="27">
        <v>17</v>
      </c>
      <c r="B24" s="25" t="s">
        <v>18</v>
      </c>
      <c r="C24" s="5">
        <v>94</v>
      </c>
      <c r="D24" s="5">
        <v>85</v>
      </c>
      <c r="E24" s="5"/>
      <c r="F24" s="5">
        <v>1</v>
      </c>
      <c r="G24" s="22">
        <v>87</v>
      </c>
      <c r="H24" s="22">
        <v>15</v>
      </c>
      <c r="I24" s="22">
        <v>2</v>
      </c>
      <c r="J24" s="5">
        <v>90</v>
      </c>
      <c r="K24" s="5"/>
      <c r="L24" s="7">
        <v>1</v>
      </c>
    </row>
    <row r="25" spans="1:12" ht="12.75" customHeight="1">
      <c r="A25" s="27">
        <v>18</v>
      </c>
      <c r="B25" s="25" t="s">
        <v>19</v>
      </c>
      <c r="C25" s="5">
        <v>611</v>
      </c>
      <c r="D25" s="5">
        <v>600</v>
      </c>
      <c r="E25" s="5"/>
      <c r="F25" s="5"/>
      <c r="G25" s="22">
        <v>311</v>
      </c>
      <c r="H25" s="22"/>
      <c r="I25" s="22"/>
      <c r="J25" s="5">
        <v>595</v>
      </c>
      <c r="K25" s="5"/>
      <c r="L25" s="7"/>
    </row>
    <row r="26" spans="1:12" ht="12.75" customHeight="1">
      <c r="A26" s="27">
        <v>19</v>
      </c>
      <c r="B26" s="25" t="s">
        <v>20</v>
      </c>
      <c r="C26" s="5"/>
      <c r="D26" s="5"/>
      <c r="E26" s="5"/>
      <c r="F26" s="5"/>
      <c r="G26" s="22"/>
      <c r="H26" s="22"/>
      <c r="I26" s="22"/>
      <c r="J26" s="5"/>
      <c r="K26" s="5"/>
      <c r="L26" s="7"/>
    </row>
    <row r="27" spans="1:12" ht="12.75" customHeight="1" thickBot="1">
      <c r="A27" s="30">
        <v>20</v>
      </c>
      <c r="B27" s="62" t="s">
        <v>21</v>
      </c>
      <c r="C27" s="6"/>
      <c r="D27" s="6"/>
      <c r="E27" s="6"/>
      <c r="F27" s="6"/>
      <c r="G27" s="44"/>
      <c r="H27" s="44"/>
      <c r="I27" s="44"/>
      <c r="J27" s="6"/>
      <c r="K27" s="6"/>
      <c r="L27" s="45"/>
    </row>
    <row r="28" spans="1:12" ht="12.75" customHeight="1" thickBot="1">
      <c r="A28" s="34">
        <v>21</v>
      </c>
      <c r="B28" s="38" t="s">
        <v>22</v>
      </c>
      <c r="C28" s="24">
        <f aca="true" t="shared" si="2" ref="C28:L28">SUM(C29:C38)</f>
        <v>31342</v>
      </c>
      <c r="D28" s="24">
        <f t="shared" si="2"/>
        <v>4066</v>
      </c>
      <c r="E28" s="24">
        <f t="shared" si="2"/>
        <v>4692</v>
      </c>
      <c r="F28" s="24">
        <f t="shared" si="2"/>
        <v>19536</v>
      </c>
      <c r="G28" s="24">
        <f t="shared" si="2"/>
        <v>2033</v>
      </c>
      <c r="H28" s="24">
        <f t="shared" si="2"/>
        <v>2756</v>
      </c>
      <c r="I28" s="24">
        <f t="shared" si="2"/>
        <v>9768</v>
      </c>
      <c r="J28" s="24">
        <f t="shared" si="2"/>
        <v>3862</v>
      </c>
      <c r="K28" s="24">
        <f t="shared" si="2"/>
        <v>1580</v>
      </c>
      <c r="L28" s="46">
        <f t="shared" si="2"/>
        <v>20206</v>
      </c>
    </row>
    <row r="29" spans="1:12" ht="12.75" customHeight="1">
      <c r="A29" s="31">
        <v>22</v>
      </c>
      <c r="B29" s="32" t="s">
        <v>23</v>
      </c>
      <c r="C29" s="4"/>
      <c r="D29" s="4"/>
      <c r="E29" s="4"/>
      <c r="F29" s="4"/>
      <c r="G29" s="47"/>
      <c r="H29" s="47"/>
      <c r="I29" s="47"/>
      <c r="J29" s="4"/>
      <c r="K29" s="4"/>
      <c r="L29" s="48"/>
    </row>
    <row r="30" spans="1:12" ht="12.75" customHeight="1">
      <c r="A30" s="27">
        <v>23</v>
      </c>
      <c r="B30" s="25" t="s">
        <v>24</v>
      </c>
      <c r="C30" s="5"/>
      <c r="D30" s="5"/>
      <c r="E30" s="5"/>
      <c r="F30" s="5"/>
      <c r="G30" s="22"/>
      <c r="H30" s="22"/>
      <c r="I30" s="22"/>
      <c r="J30" s="5"/>
      <c r="K30" s="5"/>
      <c r="L30" s="42"/>
    </row>
    <row r="31" spans="1:12" ht="12.75" customHeight="1">
      <c r="A31" s="27">
        <v>24</v>
      </c>
      <c r="B31" s="25" t="s">
        <v>25</v>
      </c>
      <c r="C31" s="5"/>
      <c r="D31" s="5"/>
      <c r="E31" s="5"/>
      <c r="F31" s="5"/>
      <c r="G31" s="22"/>
      <c r="H31" s="22"/>
      <c r="I31" s="22"/>
      <c r="J31" s="5"/>
      <c r="K31" s="5"/>
      <c r="L31" s="42"/>
    </row>
    <row r="32" spans="1:12" ht="12.75" customHeight="1">
      <c r="A32" s="27">
        <v>25</v>
      </c>
      <c r="B32" s="25" t="s">
        <v>26</v>
      </c>
      <c r="C32" s="5">
        <v>60</v>
      </c>
      <c r="D32" s="5"/>
      <c r="E32" s="5"/>
      <c r="F32" s="5"/>
      <c r="G32" s="22"/>
      <c r="H32" s="22">
        <v>46</v>
      </c>
      <c r="I32" s="22"/>
      <c r="J32" s="5"/>
      <c r="K32" s="5"/>
      <c r="L32" s="42"/>
    </row>
    <row r="33" spans="1:12" ht="12.75" customHeight="1">
      <c r="A33" s="27">
        <v>26</v>
      </c>
      <c r="B33" s="25" t="s">
        <v>27</v>
      </c>
      <c r="C33" s="5">
        <v>5627</v>
      </c>
      <c r="D33" s="5"/>
      <c r="E33" s="5">
        <v>3612</v>
      </c>
      <c r="F33" s="5"/>
      <c r="G33" s="22"/>
      <c r="H33" s="22">
        <v>1724</v>
      </c>
      <c r="I33" s="22"/>
      <c r="J33" s="5"/>
      <c r="K33" s="5">
        <v>500</v>
      </c>
      <c r="L33" s="42"/>
    </row>
    <row r="34" spans="1:12" ht="12.75" customHeight="1">
      <c r="A34" s="27">
        <v>27</v>
      </c>
      <c r="B34" s="25" t="s">
        <v>28</v>
      </c>
      <c r="C34" s="5">
        <v>1013</v>
      </c>
      <c r="D34" s="5"/>
      <c r="E34" s="5">
        <v>1080</v>
      </c>
      <c r="F34" s="5"/>
      <c r="G34" s="22"/>
      <c r="H34" s="22">
        <v>971</v>
      </c>
      <c r="I34" s="22"/>
      <c r="J34" s="5"/>
      <c r="K34" s="5">
        <v>1080</v>
      </c>
      <c r="L34" s="42"/>
    </row>
    <row r="35" spans="1:12" ht="12.75" customHeight="1">
      <c r="A35" s="27">
        <v>28</v>
      </c>
      <c r="B35" s="25" t="s">
        <v>29</v>
      </c>
      <c r="C35" s="5"/>
      <c r="D35" s="5"/>
      <c r="E35" s="5"/>
      <c r="F35" s="5"/>
      <c r="G35" s="22"/>
      <c r="H35" s="22"/>
      <c r="I35" s="22"/>
      <c r="J35" s="5"/>
      <c r="K35" s="5"/>
      <c r="L35" s="42"/>
    </row>
    <row r="36" spans="1:12" ht="12.75" customHeight="1">
      <c r="A36" s="27">
        <v>29</v>
      </c>
      <c r="B36" s="72" t="s">
        <v>30</v>
      </c>
      <c r="C36" s="5"/>
      <c r="D36" s="5"/>
      <c r="E36" s="5"/>
      <c r="F36" s="5"/>
      <c r="G36" s="22"/>
      <c r="H36" s="22"/>
      <c r="I36" s="22"/>
      <c r="J36" s="5"/>
      <c r="K36" s="5"/>
      <c r="L36" s="42"/>
    </row>
    <row r="37" spans="1:12" ht="12.75" customHeight="1" thickBot="1">
      <c r="A37" s="35">
        <v>30</v>
      </c>
      <c r="B37" s="36" t="s">
        <v>31</v>
      </c>
      <c r="C37" s="6"/>
      <c r="D37" s="6"/>
      <c r="E37" s="6"/>
      <c r="F37" s="6"/>
      <c r="G37" s="44"/>
      <c r="H37" s="44"/>
      <c r="I37" s="44"/>
      <c r="J37" s="6"/>
      <c r="K37" s="6"/>
      <c r="L37" s="49"/>
    </row>
    <row r="38" spans="1:12" ht="12.75" customHeight="1" thickBot="1">
      <c r="A38" s="34">
        <v>31</v>
      </c>
      <c r="B38" s="38" t="s">
        <v>32</v>
      </c>
      <c r="C38" s="8">
        <v>24642</v>
      </c>
      <c r="D38" s="8">
        <v>4066</v>
      </c>
      <c r="E38" s="8"/>
      <c r="F38" s="8">
        <v>19536</v>
      </c>
      <c r="G38" s="50">
        <v>2033</v>
      </c>
      <c r="H38" s="50">
        <v>15</v>
      </c>
      <c r="I38" s="50">
        <v>9768</v>
      </c>
      <c r="J38" s="8">
        <v>3862</v>
      </c>
      <c r="K38" s="8"/>
      <c r="L38" s="51">
        <v>20206</v>
      </c>
    </row>
    <row r="39" spans="1:12" ht="12.75" customHeight="1" thickBot="1">
      <c r="A39" s="34">
        <v>32</v>
      </c>
      <c r="B39" s="38" t="s">
        <v>33</v>
      </c>
      <c r="C39" s="24">
        <f aca="true" t="shared" si="3" ref="C39:L39">C28-C8-C27</f>
        <v>0</v>
      </c>
      <c r="D39" s="24">
        <f t="shared" si="3"/>
        <v>0</v>
      </c>
      <c r="E39" s="24">
        <f t="shared" si="3"/>
        <v>0</v>
      </c>
      <c r="F39" s="24">
        <f t="shared" si="3"/>
        <v>0</v>
      </c>
      <c r="G39" s="24">
        <f t="shared" si="3"/>
        <v>104</v>
      </c>
      <c r="H39" s="24">
        <f t="shared" si="3"/>
        <v>-4</v>
      </c>
      <c r="I39" s="24">
        <f t="shared" si="3"/>
        <v>-84</v>
      </c>
      <c r="J39" s="24">
        <f t="shared" si="3"/>
        <v>0</v>
      </c>
      <c r="K39" s="24">
        <f t="shared" si="3"/>
        <v>0</v>
      </c>
      <c r="L39" s="46">
        <f t="shared" si="3"/>
        <v>0</v>
      </c>
    </row>
    <row r="40" spans="1:12" ht="12.75" customHeight="1">
      <c r="A40" s="31">
        <v>33</v>
      </c>
      <c r="B40" s="39" t="s">
        <v>34</v>
      </c>
      <c r="C40" s="4"/>
      <c r="D40" s="4"/>
      <c r="E40" s="4"/>
      <c r="F40" s="4"/>
      <c r="G40" s="4"/>
      <c r="H40" s="4"/>
      <c r="I40" s="4"/>
      <c r="J40" s="47"/>
      <c r="K40" s="47"/>
      <c r="L40" s="48"/>
    </row>
    <row r="41" spans="1:12" ht="12.75" customHeight="1">
      <c r="A41" s="27">
        <v>34</v>
      </c>
      <c r="B41" s="40" t="s">
        <v>35</v>
      </c>
      <c r="C41" s="5">
        <v>4000</v>
      </c>
      <c r="D41" s="5"/>
      <c r="E41" s="5"/>
      <c r="F41" s="5"/>
      <c r="G41" s="5"/>
      <c r="H41" s="5"/>
      <c r="I41" s="5"/>
      <c r="J41" s="22"/>
      <c r="K41" s="22"/>
      <c r="L41" s="42"/>
    </row>
    <row r="42" spans="1:12" ht="12.75" customHeight="1">
      <c r="A42" s="27">
        <v>35</v>
      </c>
      <c r="B42" s="40" t="s">
        <v>36</v>
      </c>
      <c r="C42" s="5">
        <v>5637</v>
      </c>
      <c r="D42" s="5"/>
      <c r="E42" s="5">
        <v>3401</v>
      </c>
      <c r="F42" s="5"/>
      <c r="G42" s="5"/>
      <c r="H42" s="5">
        <v>1743</v>
      </c>
      <c r="I42" s="5"/>
      <c r="J42" s="22"/>
      <c r="K42" s="22">
        <v>500</v>
      </c>
      <c r="L42" s="42"/>
    </row>
    <row r="43" spans="1:12" ht="12.75" customHeight="1">
      <c r="A43" s="27">
        <v>36</v>
      </c>
      <c r="B43" s="40" t="s">
        <v>37</v>
      </c>
      <c r="C43" s="5">
        <v>189</v>
      </c>
      <c r="D43" s="5"/>
      <c r="E43" s="5">
        <v>355</v>
      </c>
      <c r="F43" s="5"/>
      <c r="G43" s="5"/>
      <c r="H43" s="5">
        <v>125</v>
      </c>
      <c r="I43" s="5"/>
      <c r="J43" s="22"/>
      <c r="K43" s="22"/>
      <c r="L43" s="42"/>
    </row>
    <row r="44" spans="1:12" ht="12.75" customHeight="1">
      <c r="A44" s="27">
        <v>37</v>
      </c>
      <c r="B44" s="40" t="s">
        <v>38</v>
      </c>
      <c r="C44" s="5"/>
      <c r="D44" s="5"/>
      <c r="E44" s="5"/>
      <c r="F44" s="5"/>
      <c r="G44" s="5"/>
      <c r="H44" s="5"/>
      <c r="I44" s="5"/>
      <c r="J44" s="22"/>
      <c r="K44" s="22"/>
      <c r="L44" s="42"/>
    </row>
    <row r="45" spans="1:12" ht="12.75" customHeight="1">
      <c r="A45" s="27">
        <v>38</v>
      </c>
      <c r="B45" s="40" t="s">
        <v>39</v>
      </c>
      <c r="C45" s="9">
        <v>51.7</v>
      </c>
      <c r="D45" s="9"/>
      <c r="E45" s="9"/>
      <c r="F45" s="9">
        <v>51.9</v>
      </c>
      <c r="G45" s="9"/>
      <c r="H45" s="9"/>
      <c r="I45" s="9">
        <v>52.3</v>
      </c>
      <c r="J45" s="52"/>
      <c r="K45" s="52"/>
      <c r="L45" s="53">
        <v>52.5</v>
      </c>
    </row>
    <row r="46" spans="1:12" ht="12.75" customHeight="1" thickBot="1">
      <c r="A46" s="29">
        <v>39</v>
      </c>
      <c r="B46" s="41" t="s">
        <v>40</v>
      </c>
      <c r="C46" s="54">
        <f>(((C17*1000)/C45)/12)</f>
        <v>23235.009671179883</v>
      </c>
      <c r="D46" s="10"/>
      <c r="E46" s="10"/>
      <c r="F46" s="54">
        <f>(((F17*1000)/F45)/12)</f>
        <v>22463.070006422608</v>
      </c>
      <c r="G46" s="10"/>
      <c r="H46" s="10"/>
      <c r="I46" s="54">
        <f>(((I17*1000)/I45)/6)</f>
        <v>22431.485022307203</v>
      </c>
      <c r="J46" s="55"/>
      <c r="K46" s="55"/>
      <c r="L46" s="56">
        <f>(((L17*1000)/L45)/12)</f>
        <v>22988.88888888889</v>
      </c>
    </row>
    <row r="47" spans="3:12" ht="12.75">
      <c r="C47" s="1"/>
      <c r="D47" s="1"/>
      <c r="E47" s="1"/>
      <c r="F47" s="12"/>
      <c r="G47" s="1"/>
      <c r="H47" s="1"/>
      <c r="I47" s="1"/>
      <c r="J47" s="1"/>
      <c r="K47" s="1"/>
      <c r="L47" s="1"/>
    </row>
  </sheetData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novotnad</dc:creator>
  <cp:keywords/>
  <dc:description/>
  <cp:lastModifiedBy>capkova</cp:lastModifiedBy>
  <cp:lastPrinted>2008-12-04T07:17:34Z</cp:lastPrinted>
  <dcterms:created xsi:type="dcterms:W3CDTF">2008-06-02T07:09:17Z</dcterms:created>
  <dcterms:modified xsi:type="dcterms:W3CDTF">2008-12-04T07:20:30Z</dcterms:modified>
  <cp:category/>
  <cp:version/>
  <cp:contentType/>
  <cp:contentStatus/>
</cp:coreProperties>
</file>