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9120" tabRatio="531" activeTab="0"/>
  </bookViews>
  <sheets>
    <sheet name="91" sheetId="1" r:id="rId1"/>
    <sheet name="92"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20" sheetId="21" r:id="rId21"/>
    <sheet name="21" sheetId="22" r:id="rId22"/>
    <sheet name="22" sheetId="23" r:id="rId23"/>
  </sheets>
  <definedNames>
    <definedName name="_xlnm.Print_Titles" localSheetId="2">'01'!$1:$1</definedName>
    <definedName name="_xlnm.Print_Titles" localSheetId="3">'02'!$1:$1</definedName>
    <definedName name="_xlnm.Print_Titles" localSheetId="5">'04'!$1:$2</definedName>
    <definedName name="_xlnm.Print_Titles" localSheetId="6">'05'!$1:$1</definedName>
    <definedName name="_xlnm.Print_Titles" localSheetId="7">'06'!$1:$1</definedName>
    <definedName name="_xlnm.Print_Titles" localSheetId="8">'07'!$1:$1</definedName>
    <definedName name="_xlnm.Print_Titles" localSheetId="9">'08'!$1:$1</definedName>
    <definedName name="_xlnm.Print_Titles" localSheetId="10">'09'!$1:$1</definedName>
    <definedName name="_xlnm.Print_Titles" localSheetId="11">'10'!$1:$2</definedName>
    <definedName name="_xlnm.Print_Titles" localSheetId="12">'11'!$1:$1</definedName>
    <definedName name="_xlnm.Print_Titles" localSheetId="13">'12'!$1:$2</definedName>
    <definedName name="_xlnm.Print_Titles" localSheetId="15">'14'!$1:$2</definedName>
    <definedName name="_xlnm.Print_Titles" localSheetId="18">'17'!$1:$1</definedName>
    <definedName name="_xlnm.Print_Titles" localSheetId="20">'20'!$1:$1</definedName>
    <definedName name="_xlnm.Print_Titles" localSheetId="21">'21'!$1:$1</definedName>
    <definedName name="_xlnm.Print_Titles" localSheetId="0">'91'!$1:$1</definedName>
    <definedName name="_xlnm.Print_Titles" localSheetId="1">'92'!$1:$1</definedName>
  </definedNames>
  <calcPr fullCalcOnLoad="1"/>
</workbook>
</file>

<file path=xl/sharedStrings.xml><?xml version="1.0" encoding="utf-8"?>
<sst xmlns="http://schemas.openxmlformats.org/spreadsheetml/2006/main" count="3903" uniqueCount="1057">
  <si>
    <t xml:space="preserve">Energetický management vybraných zařízení JčK - škol (2100.0 tis. Kč)  Podíl JčK na financování provozu KEA - každoroční příspěvek na činnost (850.0 tis. Kč)  Zpracování žádostí do fondů EU (1500.0 tis. Kč)  Úprava energetických auditů v souvislosti s dotačními žádostmi (500.0 tis. Kč)  </t>
  </si>
  <si>
    <t xml:space="preserve">Občerstvení - veletrh EXPO REAL MNICHOV (5.0 tis. Kč)  Občerstvení - veletrh MIPIM CANNES (2.0 tis. Kč)  Občerstvení - veletrh REAL VIENA (2.0 tis. Kč)  Občerstvení - veletrh URBIS BRNO (5.0 tis. Kč)  Občerstvení při ostatních prezentačních akcích (2.0 tis. Kč)  </t>
  </si>
  <si>
    <t xml:space="preserve">Nákup CD - materiály pro orgány JčK (10.0 tis. Kč)  Propagační materiály k hlavním rozvojovým projektům ve vazbě na jejich vymezení v zadání Zásad územního rozvoje JčK- IV.železniční koridor, ŠED, letiště Planá, splavnění Vltavy, silnice ČB-St.Pölten (170.0 tis. Kč)  </t>
  </si>
  <si>
    <t xml:space="preserve">Cena hejtmana JčK obci - Vesnice roku (40.0 tis. Kč)  Neivestiční transfery obcím - příspěvek obci Jankov (200.0 tis. Kč)  Příspěvek na činnost pracovníků zajišťujících POV na obcích III.typu (1900.0 tis. Kč)  Příspěvek za umístění v soutěži Vesnice roku (350.0 tis. Kč)  neinvestiční transfer obcím - POV (30000.0 tis. Kč)  </t>
  </si>
  <si>
    <t xml:space="preserve">Elektronické zadávání (elektronické tržiště) (350.0 tis. Kč)  Náklady na kontrolní propočty projektů (40.0 tis. Kč)  Realizace veřejných soutěží, centrální zadávání VŘ (450.0 tis. Kč)  Reprodukční práce (10.0 tis. Kč)  Tlumočení (6.0 tis. Kč)  Zajištění zadávání VŘ dle metodiky Gordion a ve vztahu k zákonu č. 137/2006 Sb. - roční platba za měsíční aktualizaci (150.0 tis. Kč)  Zveřejňování na info systému veřejných zakázek a pro EU (15.0 tis. Kč)  </t>
  </si>
  <si>
    <t xml:space="preserve">Konference k novému Stavebnímu zákonu (8.0 tis. Kč)  Konference k problematice ÚP (10.0 tis. Kč)  Konference k veřejným zakázkám a velkým projektům, info systémům v ÚP aj. odborné konference (20.0 tis. Kč)  Vložné na konference (2.0 tis. Kč)  Členský poplatek ČKAIT,  ČKA ze zákona pro členství v komisích (10.0 tis. Kč)  </t>
  </si>
  <si>
    <t xml:space="preserve">Aktualizace územně analytických podkladů podle § 28 Stavebního zákona (1400.0 tis. Kč)  Mapové podklady podle § 3 vyhlášky 500/2006 Sb. rozpracování územněplánovací dokumentace ( ZÚRK, případně regulační plány) (300.0 tis. Kč)  Profesionální tisk publikace ZÚR včetně schéma mapových příloh (500.0 tis. Kč)  Příprava projektů z programu Cíle 3 (evropská územní spolupráce v letech 2007 - 2013) (400.0 tis. Kč)  Zpracování ÚPD pořizovaných KÚ (zejména územní studie záměrů krajského významu na žádost obcí JčK) (450.0 tis. Kč)  ZÚRK JčK, § 39 - 41 Stavebního zákona, tj. promítnutí požadavků a úprav vzešlých z projednání dotčenými orgány, se sousedními státy, s MMR (500.0 tis. Kč)  Zásady územního rozvoje (ZÚRK) - promítnutí požadavků a úprav vzešlých z projednání s veřejností (500.0 tis. Kč)  ÚS Orlicko - návrhová část (na základě usnesení č. 447/2007/ZK ze dne 11.12.2007 a č. 151/2008/ZK ze dne 15.4.2008, uzavřené smlouvy o dílo SDL/OREG/07/2008, v souladu s §25 Staveb.zák. a pokynem ZÚRK (883.0 tis. Kč)  Územní studie třeboňsko-novohradsko - návrhová část (na základě uzavřené smlouvy o dílo SDL/OREG/18/2008, v souladu  </t>
  </si>
  <si>
    <t xml:space="preserve">Drobné stavby na areálu KÚ I a KÚ II (255.2 tis. Kč)  Drobné stavební projekty, průzkumy, geodetické práce (200.0 tis. Kč)  Klimatizace velínu ZK, klimatizace kanceláří 3025, 3026, 3031 (90.0 tis. Kč)  Technická stěna v místnosti RK JčK (100.0 tis. Kč)  Výměna řídícího systému výměníkové stanice NRP (200.0 tis. Kč)  Řešení čelní stěny press centra (100.0 tis. Kč)  </t>
  </si>
  <si>
    <t>Fond rozvoje škol - ORJ 0022</t>
  </si>
  <si>
    <t>Celkem výdaje ORJ 0022</t>
  </si>
  <si>
    <t>Odbor školství, mládeže a tělovýchovy - ORJ 0008</t>
  </si>
  <si>
    <t>Celkem příjmy ORJ 0008</t>
  </si>
  <si>
    <t>§ 3111 Předškolní zařízení</t>
  </si>
  <si>
    <t>Celkem běžné výdaje Předškolní zařízení</t>
  </si>
  <si>
    <t>§ 3112 Speciální předškolní zařízení</t>
  </si>
  <si>
    <t xml:space="preserve">náhrady za odcizený nebo zničený majetek od zaměstnanců, dobropisy - předplatné z tiskovin a pod. (143.0 tis. Kč)  </t>
  </si>
  <si>
    <t xml:space="preserve">sběr papíru (0.5 tis. Kč)  </t>
  </si>
  <si>
    <t>3113</t>
  </si>
  <si>
    <t>Příjmy z prodeje ostatního hmotného dlouhodob.maje</t>
  </si>
  <si>
    <t xml:space="preserve">FM EHP/Norska - Jčk - Grantový program (příjem z předfinancování - NFV - DD Zvíkovské Podhradí - Vytvoření centra náhradní rodinné výchovy) (6196.6 tis. Kč)  FM EHP/Norska - Jčk - Grantový program (příjem z předfinancování - NFV - MŠ a ZŠ Tábor - Zlepšení podmínek pro kvalitní vzdělávání ve speciální mateřské škole) (432.7 tis. Kč)  ROP - DD H. Planá - Půdní vestavba, rekonstrukce pavilonu "C" vč. rekonstrukce přípravy TUV (příjem z předfinancování - NFV) (36203.2 tis. Kč)  ROP - Gymnázium Český Krumlov - Modernizace vybavení školy vedoucí k vyšší efektivitě a modernizaci výuky (příjem z předfinancování - NFV) (4162.5 tis. Kč)  ROP - SOU rybářské Třeboň - Vybudování multifunkční učebny a zřízení jazykových učeben (příjem z předfinancování - NFV) (3997.2 tis. Kč)  </t>
  </si>
  <si>
    <t xml:space="preserve">ROP - Jčk - Most ev. č. 12220-1 Hněvkovice (příjem z předfinancování EU+SR) (38.5 tis. Kč)  ROP - Jčk - Prezentace Jčk v oblasti cestovního ruchu v zahraničí (příjem z předfinancování EU+SR) (5093.9 tis. Kč)  ROP - Jčk - Propagace Jčk v síti Cinestar a na velkoplošných obrazovkách (příjem z předfinancování EU+SR) (4587.3 tis. Kč)  ROP - Jčk - Vybudování kartového centra - programové vybavení (příjem z předfinancování EU+SR) (41.6 tis. Kč)  ROP - Jčk - Vznik zúčtovacího, servisního a informačního centra pro IDS Jižní Čechy vč. hardwar........(příjem z předfinancování EU+SR) (41.6 tis. Kč)  ROP - Jčk - Zlepšení vybavenosti ICT na středních a speciálních školách Jihočeského kraje (příjem z předfinancování EU+SR) (229.4 tis. Kč)  </t>
  </si>
  <si>
    <t xml:space="preserve">ROP - Jčk - Most ev. č. 12220-1 Hněvkovice (příjem z předfinancování EU+SR) (30107.1 tis. Kč)  ROP - Jčk - Most ev. č. 135-011 Soběslav (příjem z předfinancování EU+SR) (26474.1 tis. Kč)  ROP - Jčk - Most ev. č. 1406-2 u Kestřan (příjem z předfinancování EU+SR) (21928.3 tis. Kč)  ROP - Jčk - Most ev. č. 17210-4 Střelské Hoštice (příjem z předfinancování EU+SR) (19318.5 tis. Kč)  ROP - Jčk - Silnice II/145 Husinec - Běleč (příjem z předfinancování EU+SR) (52818.1 tis. Kč)  ROP - Jčk - Vybudování kartového centra - programové vybavení (příjem z předfinancování EU+SR) (9208.3 tis. Kč)  ROP - Jčk - Vznik zúčtovacího, servisního a informačního centra pro IDS Jižní Čechy vč. hardwar........(příjem z předfinancování EU+SR) (3949.7 tis. Kč)  ROP - Jčk - Zlepšení vybavenosti ICT na středních a speciálních školách Jihočeského kraje (příjem z předfinancování EU+SR) (14570.6 tis. Kč)  </t>
  </si>
  <si>
    <t xml:space="preserve">OP Přeshraniční spolupráce - JCCR - Podpora zahraničního příjezdového CR jižní Čechy - Horní Rakousko - Waldviertel (předfinancování - NFV) (6771.8 tis. Kč)  OP Přeshraniční spolupráce - JCCR - Podpora zahraničního příjezdového cestovního ruchu jižní Čechy - východní Bavorsko (předfinancování - NFV) (3768.7 tis. Kč)  </t>
  </si>
  <si>
    <t>Celkem výdaje ORJ 0010</t>
  </si>
  <si>
    <t>Odbor informatiky - ORJ 0012</t>
  </si>
  <si>
    <t>5137</t>
  </si>
  <si>
    <t>Drobný hmotný dlouhodobý majetek</t>
  </si>
  <si>
    <t xml:space="preserve">ostatní spotřební materiál - média, propojovací kabely, cartridge, papír do plotterů, tiskové hlavy (600.0 tis. Kč)  renovace tonerů (600.0 tis. Kč)  </t>
  </si>
  <si>
    <t>5162</t>
  </si>
  <si>
    <t>Služby telekomunikací a radiokomunikací</t>
  </si>
  <si>
    <t xml:space="preserve">poplatek za domény (5.0 tis. Kč)  pravidelný měsíční poplatek za datové služby GPRS (420.0 tis. Kč)  pravidelný měsíční poplatek za internet. konektivitu (540.0 tis. Kč)  </t>
  </si>
  <si>
    <t xml:space="preserve">konzultační služby k obtížně řešitelné problematice (52.0 tis. Kč)  tvorba dokumentace dle zákona č. 365/2000 Sb. o informačních systémech veřejné správy (200.0 tis. Kč)  </t>
  </si>
  <si>
    <t>5168</t>
  </si>
  <si>
    <t>Služby zpracování dat</t>
  </si>
  <si>
    <t xml:space="preserve">RZM mapy RZM50, RZM25 (100.0 tis. Kč)  aktualizace majetkových dat Správa a údržba silnic (10.0 tis. Kč)  </t>
  </si>
  <si>
    <t xml:space="preserve">SPH Elektro - ZPPS (přenos požární signalizace) (110.0 tis. Kč)  bezpečnostní služba (3500.0 tis. Kč)  bežná a zimní údržba mostu JH (k Novému Dvoru) (80.0 tis. Kč)  externí bezpečnostní technik BOZP (29.0 tis. Kč)  externí požární technik (29.0 tis. Kč)  koncesionářské poplatky za rozhlas a televizi (85.0 tis. Kč)  nákup stravenek (3170.0 tis. Kč)  odvoz a likvidace odpadu (67.0 tis. Kč)  revize zařízení, potřebné a předepsané k provozu (hasící zařízení, EZS,EPS,CCTV, dieselagregáty, výtahy apod). (490.0 tis. Kč)  služby spojené s praním a žehlením prádla (12.0 tis. Kč)  služby spojené s provozem budov a areálu KÚ (dezinfekce, úpravy v orientačním systému, ošetřování PVC voskem, provoz systému tříděného odpadu) (661.0 tis. Kč)  správa Letiště dle smlouvy o nájmu ze dne 10.12.2007 (3765.3 tis. Kč)  úklidová služba (3600.0 tis. Kč)  úprava, ošetřování a údržba zeleně v areálech KÚ (200.0 tis. Kč)  </t>
  </si>
  <si>
    <t>Kancelář hejtmana - ORJ 0001</t>
  </si>
  <si>
    <t>§ 5273 Ostatní správa v oblasti krizového řízení</t>
  </si>
  <si>
    <t xml:space="preserve">pro členy krizového štábu a pracovních skupin (100.0 tis. Kč)  </t>
  </si>
  <si>
    <t xml:space="preserve">odborné publikace (5.0 tis. Kč)  </t>
  </si>
  <si>
    <t xml:space="preserve">dataprojektor, USB port, skartovačka (58.0 tis. Kč)  </t>
  </si>
  <si>
    <t xml:space="preserve">místnosti mimo KÚ a potřebná technika - školení tajemnílů obcí III. typu v oblasti KŔ (100.0 tis. Kč)  </t>
  </si>
  <si>
    <t xml:space="preserve">pro jednání BRK, odborné semináře KŘ, setkání s tajemníky BRO, pracovní skupiny KŚ, setkání s pracovníky sousedních krajů (80.0 tis. Kč)  </t>
  </si>
  <si>
    <t>Celkem běžné výdaje Ostatní správa v oblasti krizového řízení</t>
  </si>
  <si>
    <t>§ 5299 Ostatní zálež. civilní připravenosti na krizové st</t>
  </si>
  <si>
    <t xml:space="preserve">řešení bezprostředních záchran. opatření k odstranění následků mimořádných událostí (267.0 tis. Kč)  </t>
  </si>
  <si>
    <t>Celkem běžné výdaje Ostatní zálež. civilní připrav. na krizové stavy</t>
  </si>
  <si>
    <t>§ 5512 Požární ochrana - dobrovolná část</t>
  </si>
  <si>
    <t>Neinvestiční transfery neziskov. a podobným subjektům</t>
  </si>
  <si>
    <t>Neinvestiční transfery veřejným rozpočtům územ. úrovně</t>
  </si>
  <si>
    <t xml:space="preserve">pro JSDH obcí - hlavní činnost (7644.0 tis. Kč)  </t>
  </si>
  <si>
    <t>Celkem běžné výdaje Požární ochrana - dobrovolná část</t>
  </si>
  <si>
    <t>§ 5521 Operační a inf. střediska integ. záchran. systému</t>
  </si>
  <si>
    <t>Neinvestiční transfery neziskovým a podob. subjektům</t>
  </si>
  <si>
    <t xml:space="preserve">Horská služba ČR, stanice Kramolín (100.0 tis. Kč)  </t>
  </si>
  <si>
    <t>Celkem běžné výdaje Operač. a inf. střediska integ. záchr. systému</t>
  </si>
  <si>
    <t xml:space="preserve">odborné publikace pro pracovníky KHEJ </t>
  </si>
  <si>
    <t xml:space="preserve">vybavení kanceláře SKB (20.0 tis. Kč)  </t>
  </si>
  <si>
    <t>kancelářské potřeby, tonery atd., reklamní předměty s logem Jč kraje pro Krajský úřad</t>
  </si>
  <si>
    <t xml:space="preserve">poštovné a další služby pošt (1.5 tis. Kč)  </t>
  </si>
  <si>
    <t xml:space="preserve">telekomunikační a datové služby (43.0 tis. Kč)  </t>
  </si>
  <si>
    <t xml:space="preserve">pojištění mobiliáře kanceláře SKB vč. komerčního (10.5 tis. Kč)  </t>
  </si>
  <si>
    <t>nájem za kancelář Brusel (350,0 tis. Kč), pronájem místností a ozvučovací techniky mimo KÚ a pronájem míst k parkování (44.0 tis. Kč)</t>
  </si>
  <si>
    <t>externí specializované právní služby (85.0 tis. Kč), mandátní smlouvy (20.0 tis. Kč)</t>
  </si>
  <si>
    <t xml:space="preserve">ubytování pro návštěvy </t>
  </si>
  <si>
    <t>pohoštění, tiskové konference, tuzemské a zahraniční návštěvy, pracovní schůzky vč. rozhonutí ředitele č. 17 (na ORJ měsíčně 150,- Kč)</t>
  </si>
  <si>
    <t xml:space="preserve">daň z nemovitosti za kancelář, byty, ostatní úřední poplatky za členství (např. ECT a CEPS) (35.0 tis. Kč)  roční poplatek za členství ve sdružení pro podporu Institutu regionů Evropy - usns. č. 260/2007/ZK (15.0 tis. Kč)  </t>
  </si>
  <si>
    <t xml:space="preserve">drobné dárky a dary včetně květinových pro důležité návštěvy (40.0 tis. Kč)  </t>
  </si>
  <si>
    <t>5197</t>
  </si>
  <si>
    <t>Náhr.zvýšených nákladů spoj.s výkonem funkce v zah</t>
  </si>
  <si>
    <t xml:space="preserve">náhrady na bydlení a zvýšené životní náklady (4500.0 tis. Kč)  </t>
  </si>
  <si>
    <t>6322</t>
  </si>
  <si>
    <t>Investiční dotace občanským sdružením</t>
  </si>
  <si>
    <t>Celkem kapitálové výdaje Oper. a inf. střediska integ. záchr. syst.</t>
  </si>
  <si>
    <t>Celkem výdaje ORJ 0001</t>
  </si>
  <si>
    <t xml:space="preserve">Sdružení hasičů Čech, Moravy a Slezska - podpora činnosti malých/mládežnických hasičů se zaměřením na zajištění jejich ukázek, soutěží a náboru v rámci SDH (150.0 tis. Kč)  Sdružení hasičů Čech, Moravy a Slezska - pro krajské sdužení Jč kraje na postupové soutěže (200.0 tis. Kč)  </t>
  </si>
  <si>
    <t>Kancelář ředitele - ORJ 0002</t>
  </si>
  <si>
    <t>501</t>
  </si>
  <si>
    <t>Platy</t>
  </si>
  <si>
    <t>5011</t>
  </si>
  <si>
    <t>Platy zaměstnanců v pracovním poměru</t>
  </si>
  <si>
    <t xml:space="preserve">ROP - Jčk - Vybudování kartového centra - programové vybavení (financování nezpůsobilých výdajů) (4991.4 tis. Kč)  ROP - Jčk - Vybudování kartového centra - programové vybavení (kofinancování) (746.6 tis. Kč)  ROP - Jčk - Vybudování kartového centra - programové vybavení (předfinancování EU+SR) (9208.3 tis. Kč)  ROP - Jčk - Vznik zúčtovacího, servisního a informačního centra pro IDS Jižní Čechy vč. hardwar........(kofinancování) (308.2 tis. Kč)  ROP - Jčk - Vznik zúčtovacího, servisního a informačního centra pro IDS Jižní Čechy vč. hardwar........(předfinancování EU+SR) (3801.1 tis. Kč)  Rezerva - Doprava - EU (kofinancování) - vč. 3. výzvy ROP (8010.8 tis. Kč)  </t>
  </si>
  <si>
    <t xml:space="preserve">ROP - Gymnázium V. Nováka, J. Hradec - Vytvoření vzdělávacího centra NOVA DOMUS při Gymnáziu V. Nováka (předfinancování - NFV) (22365.4 tis. Kč)  ROP - Gymnázium Český Krumlov - Modernizace vybavení školy vedoucí k vyšší efektivitě a modernizaci výuky (předfinancování - NFV) (2323.6 tis. Kč)  </t>
  </si>
  <si>
    <t xml:space="preserve">OP Životní prostředí - Jčk - Snížení energet. náročnosti škol a škol. zařízení v Gymnázium Soběslav (financování nezpůsobilých výdajů) (2050.0 tis. Kč)  OP Životní prostředí - Jčk - Snížení energet. náročnosti škol a škol. zařízení v Gymnázium Soběslav (kofinancování) (894.6 tis. Kč)  OP Životní prostředí - Jčk - Snížení energet. náročnosti škol a škol. zařízení v Gymnázium Strakonice (financování nezpůsobilých výdajů) (2707.2 tis. Kč)  OP Životní prostředí - Jčk - Snížení energet. náročnosti škol a škol. zařízení v Gymnázium Strakonice (kofinancování) (2178.6 tis. Kč)  OP Životní prostředí - Jčk - Snížení energet. náročnosti škol a škol. zařízení v Gymnázium Český Krumlov (financování nezpůsobilých výdajů) (2601.9 tis. Kč)  OP Životní prostředí - Jčk - Snížení energet. náročnosti škol a škol. zařízení v Gymnázium Český Krumlov (kofinancování) (1230.5 tis. Kč)  </t>
  </si>
  <si>
    <t xml:space="preserve">FM EHP/Norska - SRŠ a VOŠ VHE Vodňany - Modernizace Střední rybářské školy a VOŠ vodního hospodářství a ekologie (kofinancování) (339.1 tis. Kč)  ROP - SOŠ veterinární, mechanizační a zahradnická a JŠ s právem státní jazykové zkoušky, Č.B. - Rozvoj SOŠ veterinární za účelem zkvalitnění vzdělávání (kofinancování) (439.7 tis. Kč)  </t>
  </si>
  <si>
    <t xml:space="preserve">FM EHP/Norska - SRŠ a VOŠ VHE Vodňany - Modernizace Střední rybářské školy a VOŠ vodního hospodářství a ekologie (předfinancování - NFV) (7243.7 tis. Kč)  ROP - SOŠ veterinární, mechanizační a zahradnická a JŠ s právem státní jazykové zkoušky, Č.B. - Rozvoj SOŠ veterinární za účelem zkvalitnění vzdělávání (předfinancování - NFV) (17432.3 tis. Kč)  </t>
  </si>
  <si>
    <t>OP Životní prostředí - Jčk - Snížení energet. náročnosti škol a škol. zařízení JčK ve VOŠ a SPŠ Volyně (financování nezpůsobilých výdajů); pozn. 3 mil. Kč z FRŠ a IF školy do rozpočtu v roce 2008 (23776.6 tis. Kč)  OP Životní prostředí - Jčk - Snížení energet. náročnosti škol a škol. zařízení JčK ve VOŠ a SPŠ Volyně (kofinancování) (10391.3 tis. Kč)  OP Životní prostředí - Jčk - Snížení energet. náročnosti škol a škol. zařízení v SOŠ a SOU Trhové Sviny (financování nezpůsobilých výdajů) (2192.3 tis. Kč)  OP Životní prostředí - Jčk - Snížení energet. náročnosti škol a škol. zařízení v SOŠ a SOU Trhové Sviny (kofinancování) (872.5 tis. Kč)  OP Životní prostředí - Jčk - Snížení energet. náročnosti škol a škol. zařízení v SOŠ veterinární a zemědělská Č.B. (financování nezpůsobilých výdajů) (1095.0 tis. Kč)  OP Životní prostředí - Jčk - Snížení energet. náročnosti škol a škol. zařízení v SOŠ veterinární a zemědělská Č.B. (kofinancování) (883.1 tis. Kč)  OP Životní prostředí - Jčk - Snížení energet. náročnosti škol a škol. zařízení v SPŠ a VOŠ Písek (financování nezpůsobilých výdajů) (705.6 tis. Kč)</t>
  </si>
  <si>
    <t>Ostatní povinné pojistné placené zaměstnavatelem</t>
  </si>
  <si>
    <t xml:space="preserve">refundace pojistného (35.0 tis. Kč)  </t>
  </si>
  <si>
    <t xml:space="preserve">odborné publikace (3.0 tis. Kč)  </t>
  </si>
  <si>
    <t xml:space="preserve">spotřební materiál pro zastupitele - vizitky (40.0 tis. Kč)  </t>
  </si>
  <si>
    <t xml:space="preserve">poštovné za materiály na jednání ZK,RK, výborů a komisí (12.0 tis. Kč)  </t>
  </si>
  <si>
    <t xml:space="preserve">paušály mobilních telefonů - usn, č. 37/2005 ZK (70.0 tis. Kč)  </t>
  </si>
  <si>
    <t xml:space="preserve">za jednací místnosti mimo budovy KÚ (10.0 tis. Kč)  </t>
  </si>
  <si>
    <t xml:space="preserve">kopírování, tlumočení, překlady apod. (50.0 tis. Kč)  </t>
  </si>
  <si>
    <t xml:space="preserve">jízdné, stravné - usn. č. 146/2005/ZK; jízdné občanů - usn. č. 94/2005/ZK (770.0 tis. Kč)  </t>
  </si>
  <si>
    <t xml:space="preserve">ZK,RK,výjezdní zasedání, výbory, komise (160.0 tis. Kč)  </t>
  </si>
  <si>
    <t xml:space="preserve">vložné, registrace (5.0 tis. Kč)  </t>
  </si>
  <si>
    <t xml:space="preserve">paušál ostat. výdajů - usn. č. 146/2005/ZK (90.0 tis. Kč)  </t>
  </si>
  <si>
    <t xml:space="preserve">náhrada za ušlý výdělek - usn. č. 335/2006/ZK (140.0 tis. Kč)  </t>
  </si>
  <si>
    <t>Celkem výdaje ORJ 0092</t>
  </si>
  <si>
    <t>5909</t>
  </si>
  <si>
    <t>Ostatní neinvestiční výdaje j.n.</t>
  </si>
  <si>
    <t xml:space="preserve">ROP - Jčk - Most ev. č. 12220-1 Hněvkovice (kofinancování) (3.1 tis. Kč)  ROP - Jčk - Most ev. č. 12220-1 Hněvkovice (předfinancování EU+SR) (38.5 tis. Kč)  </t>
  </si>
  <si>
    <t>§ 2339 Záležitosti vodních toků a vodohosp.děl j.n.</t>
  </si>
  <si>
    <t>Celkem běžné výdaje Záležitosti vodních toků a vodohosp.děl j.n.</t>
  </si>
  <si>
    <t>§ 2399 Ostatní záležitosti vodního hospodářství</t>
  </si>
  <si>
    <t xml:space="preserve">Rezerva - ŽP, vodní hospodářství - EU (kofinancování) (237.3 tis. Kč)  </t>
  </si>
  <si>
    <t>Celkem běžné výdaje Ostatní záležitosti vodního hospodářství</t>
  </si>
  <si>
    <t>565</t>
  </si>
  <si>
    <t>Neinv. půjčené prostředky příspěvkovým a podob. org.</t>
  </si>
  <si>
    <t>5651</t>
  </si>
  <si>
    <t>Neinvestiční půjčené prostř.zřízeným přísp.organ.</t>
  </si>
  <si>
    <t>Neinvestiční transfery příspěvkovým a podob. subjektům</t>
  </si>
  <si>
    <t xml:space="preserve">ROP - SOŠ veterinární, mechanizační a zahradnická a JŠ s právem státní jazykové zkoušky, Č.B. - Rozvoj SOŠ veterinární za účelem zkvalitnění vzdělávání (kofinancování) (204.8 tis. Kč)  </t>
  </si>
  <si>
    <t xml:space="preserve">ROP - Muzeum Jindřichohradecka - Rekonstrukce kostela sv. Jana Křtitele a kláštera minoritů v J.H. (předfinancování - NFV) (1871.0 tis. Kč)  </t>
  </si>
  <si>
    <t xml:space="preserve">OP Přeshraniční spolupráce - Jčk - Kulturní most/Kulturbrücke/Cultural Bridge (kofinancování) (525.0 tis. Kč)  OP Přeshraniční spolupráce - Jčk - Kulturní most/Kulturbrücke/Cultural Bridge (předfinancování EU+SR) (2975.0 tis. Kč)  </t>
  </si>
  <si>
    <t>§ 3399 Ostatní záležitosti kultury,církví a sděl.prostř.</t>
  </si>
  <si>
    <t xml:space="preserve">Rezerva - Kultura a památková péče - EU (kofinancování) - vč. 3. výzvy ROP (4975.0 tis. Kč)  </t>
  </si>
  <si>
    <t>Celkem běžné výdaje Ostatní záležitosti kultury,církví a sděl.prostř.</t>
  </si>
  <si>
    <t>5325</t>
  </si>
  <si>
    <t>Neinvestiční transfery regionálním radám</t>
  </si>
  <si>
    <t xml:space="preserve">ROP - Rámcová smlouva o poskytnutí dotace z rozpočtu Jčk pro RRRSJZ (kofinancování projektů) (5000.0 tis. Kč)  ROP - Rámcová smlouva o poskytnutí dotace z rozpočtu Jčk pro RRRSJZ - Technická pomoc ROP (kofinancování) (1000.0 tis. Kč)  </t>
  </si>
  <si>
    <t xml:space="preserve">Rezerva - Regionální rozvoj - EU (kofinancování) (16000.0 tis. Kč)  </t>
  </si>
  <si>
    <t xml:space="preserve">FM EHP/Norska - DD Stachy-Kůsov - Nástavba pavilonu "C" a přístavba evakuačního lůžkového výtahu (financování nezpůsobilých výdajů) (3053.7 tis. Kč)  </t>
  </si>
  <si>
    <t xml:space="preserve">FM EHP/Norska - DD Stachy-Kůsov - Nástavba pavilonu "C" a přístavba evakuačního lůžkového výtahu (předfinancování - NFV) (25946.2 tis. Kč)  </t>
  </si>
  <si>
    <t xml:space="preserve">příjmy spojené s vedením samostatného účtu FSP (10.0 tis. Kč)  </t>
  </si>
  <si>
    <t>Celkem nedaňové příjmy Obecné příjmy a výdaje z finančních operací</t>
  </si>
  <si>
    <t>Celkem příjmy ORJ 0013</t>
  </si>
  <si>
    <t xml:space="preserve">nákup stravenek ORG 1053000000 (1150.0 tis. Kč)  </t>
  </si>
  <si>
    <t>5499</t>
  </si>
  <si>
    <t xml:space="preserve">příspěvek zaměstnanci z FSP na penzijní pojištění, lázeňskou péči a rekreaci a životní jubilea (3712.7 tis. Kč)  </t>
  </si>
  <si>
    <t xml:space="preserve">poplatky spojené s vedením samostatného účtu FSP (1.5 tis. Kč)  </t>
  </si>
  <si>
    <t>Celkem výdaje ORJ 0013</t>
  </si>
  <si>
    <t>Odbor regionálního rozvoje a evropské integrace - ORJ 0014</t>
  </si>
  <si>
    <t>Celkem výdaje ORJ 0014</t>
  </si>
  <si>
    <t>Odbor hospodářské správy - ORJ 0004</t>
  </si>
  <si>
    <t>2111</t>
  </si>
  <si>
    <t>Příjmy z poskytování služeb a výrobků</t>
  </si>
  <si>
    <t xml:space="preserve">úhrady za používání služebních pokojů apod. (17.0 tis. Kč)  </t>
  </si>
  <si>
    <t>2132</t>
  </si>
  <si>
    <t>Příjmy z pronájmu ost. nemovit. a jejich částí</t>
  </si>
  <si>
    <t xml:space="preserve">nájemné Letiště + železniční vlečka (3765.3 tis. Kč)  úhrada za bankomat ČSOB (24.0 tis. Kč)  </t>
  </si>
  <si>
    <t>2322</t>
  </si>
  <si>
    <t>Přijaté pojistné náhrady</t>
  </si>
  <si>
    <t xml:space="preserve">náhrady za odcizený nebo zničený majetek od pojišťovny (40.0 tis. Kč)  </t>
  </si>
  <si>
    <t xml:space="preserve">příspěvky na hospodaření v lesích dle SM/23/ZK - UZ 754 (skutečnost r. 2005 - 50,5 mil. Kč, r. 2006 - 44,8 mil. Kč, r. 2007 - 41,6 mil. Kč) (42000.0 tis. Kč)  </t>
  </si>
  <si>
    <t>Celkem běžné výdaje Pěstební činnost</t>
  </si>
  <si>
    <t>§ 1037 Celospolečenské funkce lesů</t>
  </si>
  <si>
    <t xml:space="preserve">úhrada nákladů vlastníků lesa na pořízení jedné kopie lesních hospod. plánů dle § 27, odst. 1 lesního zákona - UZ 720 (10.0 tis. Kč)  </t>
  </si>
  <si>
    <t>Celkem běžné výdaje Celospolečenské funkce lesů</t>
  </si>
  <si>
    <t>§ 1070 Rybářství</t>
  </si>
  <si>
    <t xml:space="preserve">grantový program na podporu chovu ryb ve vodních tocích - UZ 346 (700.0 tis. Kč)  </t>
  </si>
  <si>
    <t>Celkem běžné výdaje Rybářství</t>
  </si>
  <si>
    <t>§ 1099 Ostatní výdaje na zemědělství a lesní hospodářství</t>
  </si>
  <si>
    <t xml:space="preserve">grantový program na podporu sdružování vlastníků lesa malých výměr - UZ 338 (600.0 tis. Kč)  </t>
  </si>
  <si>
    <t>Celkem běžné výdaje Ostatní výdaje na zemědělství a lesní hospodářství</t>
  </si>
  <si>
    <t>§ 3727 Prevence vzniku odpadů</t>
  </si>
  <si>
    <t xml:space="preserve">projekt MŽP - sběr. nádoby do veřejných institucí a škol (distribuce nádob) (100.0 tis. Kč)  projekt intenzifikace odděleného sběru a zajištění využití KO (1500.0 tis. Kč)  </t>
  </si>
  <si>
    <t>Celkem běžné výdaje Prevence vzniku odpadů</t>
  </si>
  <si>
    <t xml:space="preserve">ochrana druhů a stanovišť zahrnuje odb. posudky, monitoring,  průzkumy a podobně k činnosti orgánu ochrany přírody vyplývající z § 73 zákona mimo ZCHÚ (ÚSES - plány hosp., lokální projekty) (2000.0 tis. Kč)  </t>
  </si>
  <si>
    <t xml:space="preserve">grantový program Tvorba krajiny a podpora biodiverzity - UZ 304 (7000.0 tis. Kč)  příspěvky pro stanice handicapovaných živočichů - UZ 722 (600.0 tis. Kč)  </t>
  </si>
  <si>
    <t>§ 3742 Chráněné části přírody</t>
  </si>
  <si>
    <t xml:space="preserve">pořízení plánů péče o zvl. chráněná území a jejich ochranná pásma dle § 38 zákona č. 114/1992 Sb. (2000.0 tis. Kč)  </t>
  </si>
  <si>
    <t>Celkem běžné výdaje Chráněné části přírody</t>
  </si>
  <si>
    <t>§ 3769 Ostatní správa v ochraně životního prostředí</t>
  </si>
  <si>
    <t xml:space="preserve">za pronájem sálů (10.0 tis. Kč)  </t>
  </si>
  <si>
    <t>Celkem běžné výdaje Ostatní správa v ochraně životního prostředí</t>
  </si>
  <si>
    <t>§ 3792 Ekologická výchova a osvěta</t>
  </si>
  <si>
    <t xml:space="preserve">knihy, publikace a brožůry k EVVO (30.0 tis. Kč)  </t>
  </si>
  <si>
    <t xml:space="preserve">organizační zajištění vzdělávacích programů v EVVO,  ekologických soutěží, výstav apod. (400.0 tis. Kč)  </t>
  </si>
  <si>
    <t xml:space="preserve">grantový program EVVO - UZ 306 (700.0 tis. Kč)  </t>
  </si>
  <si>
    <t>Celkem běžné výdaje Ekologická výchova a osvěta</t>
  </si>
  <si>
    <t>5134</t>
  </si>
  <si>
    <t>Prádlo, oděv a obuv</t>
  </si>
  <si>
    <t xml:space="preserve">pracovní oděvy pro pracovníky st. správy lesů, myslivosti a rybářství (72.0 tis. Kč)  </t>
  </si>
  <si>
    <t xml:space="preserve">nákup knih a odborné literatury (45.0 tis. Kč)  </t>
  </si>
  <si>
    <t xml:space="preserve">tiskopisy průkazů lesních a rybářských stráží a rybářských hospodářů a jiné (5.0 tis. Kč)  </t>
  </si>
  <si>
    <t xml:space="preserve">cestovné pracovníků odboru (250.0 tis. Kč)  </t>
  </si>
  <si>
    <t xml:space="preserve">pohoštění při pracovních jednáních odboru a zahraničních návštěv (8.0 tis. Kč)  </t>
  </si>
  <si>
    <t xml:space="preserve">lesní hospodářský plán Vimperk - dofinancování akce (83.0 tis. Kč)  </t>
  </si>
  <si>
    <t>613</t>
  </si>
  <si>
    <t>Pozemky</t>
  </si>
  <si>
    <t>6130</t>
  </si>
  <si>
    <t xml:space="preserve">nákup pozemků pro ZCHÚ (500.0 tis. Kč)  </t>
  </si>
  <si>
    <t>Celkem kapitálové výdaje Ostatní správa v ochraně životního prostředí</t>
  </si>
  <si>
    <t>Celkem výdaje ORJ 0007</t>
  </si>
  <si>
    <t>Oddělení interního auditu a kontroly - ORJ 0015</t>
  </si>
  <si>
    <t xml:space="preserve">konzultace s externími odborníky (5.0 tis. Kč)  </t>
  </si>
  <si>
    <t xml:space="preserve">porady interních auditorů (3.0 tis. Kč)  </t>
  </si>
  <si>
    <t>Celkem výdaje ORJ 0015</t>
  </si>
  <si>
    <t>Odbor krajský živnostenský úřad - ORJ 0016</t>
  </si>
  <si>
    <t xml:space="preserve">nákup literatury pro odborný rozvoj pracovníků odboru (4.0 tis. Kč)  </t>
  </si>
  <si>
    <t xml:space="preserve">konzultační, poradenské a právní služby, odborné posudky a analýzy, jejichž potřeba vznikne v rozhodovacím procesu správního orgánu (10.0 tis. Kč)  </t>
  </si>
  <si>
    <t xml:space="preserve">úhrada cestovních náhrad a stravného - kontroly v oblasti regulace reklamy, cenové kontroly, kontroly výkonu přenesené působnosti na úseku cen a úseku živnostenského podnikání (35.0 tis. Kč)  </t>
  </si>
  <si>
    <t xml:space="preserve">úhrada občerstvení při odborných seminářích, pří poradách s obecními živnostenskými úřady a při jednáních vedoucího odboru (3.0 tis. Kč)  </t>
  </si>
  <si>
    <t>Celkem výdaje ORJ 0016</t>
  </si>
  <si>
    <t>Odbor majetkový - ORJ 0017</t>
  </si>
  <si>
    <t>Příjmy z prodeje dlouhodobého majetku (kromě drobného)</t>
  </si>
  <si>
    <t xml:space="preserve">příjmy z prodeje školského majetku (40000.0 tis. Kč)  </t>
  </si>
  <si>
    <t>Celkem kapitálové příjmy Činnost regionální správy</t>
  </si>
  <si>
    <t>Celkem příjmy ORJ 0017</t>
  </si>
  <si>
    <t>§ 6113 Zastupitelstva krajů</t>
  </si>
  <si>
    <t>5163</t>
  </si>
  <si>
    <t>Služby peněžních ústavů</t>
  </si>
  <si>
    <t xml:space="preserve">havarijní pojištění vozidel samosprávy ORG 1019000007 (70.0 tis. Kč)  povinné ručení vozidel samosprávy ORG 1019000006 (40.0 tis. Kč)  </t>
  </si>
  <si>
    <t>Celkem běžné výdaje Zastupitelstva krajů</t>
  </si>
  <si>
    <t xml:space="preserve">pořízení odborné literatury pro pracovníky odboru (7.0 tis. Kč)  </t>
  </si>
  <si>
    <t xml:space="preserve">nákup pokutových bloků (130.0 tis. Kč)  </t>
  </si>
  <si>
    <t xml:space="preserve">ostatní poradenské a právní služby (100.0 tis. Kč)  pasportizace nemotivého majetku kraje - ORG 1050000000 (1000.0 tis. Kč)  </t>
  </si>
  <si>
    <t xml:space="preserve">cestovné pracovníků majetkového odboru (55.0 tis. Kč)  </t>
  </si>
  <si>
    <t xml:space="preserve">občerstvení pro návštěvy vedení odboru (5.0 tis. Kč)  </t>
  </si>
  <si>
    <t xml:space="preserve">nákup kolků pro návrhy na vklad do katastru nemovitostí (85.0 tis. Kč)  </t>
  </si>
  <si>
    <t xml:space="preserve">platby daně z nemovitostí, daně z převodu nemovitostí a jiné poplatky do státního rozpočtu (1000.0 tis. Kč)  </t>
  </si>
  <si>
    <t>§ 6320 Pojištění funkčně nespecifikované</t>
  </si>
  <si>
    <t>Celkem běžné výdaje Pojištění funkčně nespecifikované</t>
  </si>
  <si>
    <t xml:space="preserve">výkup pozemků  na letišti České Budějovice (8000.0 tis. Kč)  </t>
  </si>
  <si>
    <t>Celkem výdaje ORJ 0017</t>
  </si>
  <si>
    <t>Fond vodního hospodářství - ORJ 0018</t>
  </si>
  <si>
    <t>§ 2310 Pitná voda</t>
  </si>
  <si>
    <t>234</t>
  </si>
  <si>
    <t>Příjmy z využívání výhradních práv k přírodním zdrojům</t>
  </si>
  <si>
    <t>2342</t>
  </si>
  <si>
    <t>Platby za odebrané množství podzemní vody</t>
  </si>
  <si>
    <t xml:space="preserve">Příjmy za odběr podzemních vod (16000.0 tis. Kč)  </t>
  </si>
  <si>
    <t>Celkem nedaňové příjmy Pitná voda</t>
  </si>
  <si>
    <t>Celkem příjmy ORJ 0018</t>
  </si>
  <si>
    <t>634</t>
  </si>
  <si>
    <t>Kapitálové transfery veřejným rozpočtům územní úrovně</t>
  </si>
  <si>
    <t>6341</t>
  </si>
  <si>
    <t>Investiční transfery obcím</t>
  </si>
  <si>
    <t xml:space="preserve">10% spolufinancování akcí v rámci dotačního programu MZe - UZ 753 (16000.0 tis. Kč)  </t>
  </si>
  <si>
    <t>Celkem kapitálové výdaje Pitná voda</t>
  </si>
  <si>
    <t>Celkem výdaje ORJ 0018</t>
  </si>
  <si>
    <t xml:space="preserve">analýzy zemin a rekultivačních materiálů (80.0 tis. Kč)  odborné posudky jako podklad pro správní řízení v odpadovém hospodářství (150.0 tis. Kč)  odborné posudky jako podklad pro správní řízení ve vodním hospodářství (300.0 tis. Kč)  vyhodnocení POH kraje (120.0 tis. Kč)  zpracování autorizovaných rozptylových studii (30.0 tis. Kč)  </t>
  </si>
  <si>
    <t xml:space="preserve">integrovaný program ke zlepšení kvality ovzduší a program snižování emisí (600.0 tis. Kč)  monitoring podzemních vod, tlumočení a překlady (230.0 tis. Kč)  monitoring skládkových vod (150.0 tis. Kč)  odborné posudky EIA dle zákona č. 100/2001 Sb., posudek pro vydání integrovaného povolení a odběry vzorků (520.0 tis. Kč)  odborné posudky v ovzduší (50.0 tis. Kč)  </t>
  </si>
  <si>
    <t xml:space="preserve">geometrické plány ORG 1021000000 (400.0 tis. Kč)  inzerce v regionálních novinách, obchodním věstníku  a na centrální adrese (150.0 tis. Kč)  platby realitním kancelářím za sprostředkování  prodeje nepotřebného  nemovitého majetku ORG 1022000000 (150.0 tis. Kč)  znalecké posudky ORG 1020000000 (300.0 tis. Kč)  </t>
  </si>
  <si>
    <t xml:space="preserve">havarijní pojištění ORG 1019000007 (6000.0 tis. Kč)  pojištění odpovědnosti za škodu způsobenou prozem vozidla (povinné ručení) ORG 1019000006 (8000.0 tis. Kč)  pojištění odpovědnosti za škodu, živelní pojištění ORG 1019000001 (22500.0 tis. Kč)  pojištění ostatní ORG 1019000014 (2500.0 tis. Kč)  </t>
  </si>
  <si>
    <t>Odbor reg. roz. úz. plánování, stav. řádu a invest - ORJ 0006</t>
  </si>
  <si>
    <t>Neinvestiční přijaté transfery od veřejných rozpočtů ústřední úrovně</t>
  </si>
  <si>
    <t>4116</t>
  </si>
  <si>
    <t>Ostatní neinvestiční přijaté transfery ze SR</t>
  </si>
  <si>
    <t>Celkem příjmy ORJ 0006</t>
  </si>
  <si>
    <t>§ 2115 Úspora energie a obnovitelné zdroje</t>
  </si>
  <si>
    <t>Celkem běžné výdaje Úspora energie a obnovitelné zdroje</t>
  </si>
  <si>
    <t>§ 2125 Podpora podnikání a inovací</t>
  </si>
  <si>
    <t>Celkem běžné výdaje Podpora podnikání a inovací</t>
  </si>
  <si>
    <t>§ 2141 Vnitřní obchod</t>
  </si>
  <si>
    <t xml:space="preserve">Expo Real Mnichov (250.0 tis. Kč)  MIPIM Cannes (250.0 tis. Kč)  REAL VIENA (200.0 tis. Kč)  URBIS BRNO (60.0 tis. Kč)  </t>
  </si>
  <si>
    <t xml:space="preserve">Doprava  - prezentace na výstavách a veletrzích (100.0 tis. Kč)  </t>
  </si>
  <si>
    <t xml:space="preserve">Příspěvek o.p.s. na činnost MAS (1000.0 tis. Kč)  </t>
  </si>
  <si>
    <t xml:space="preserve">Příspěvek na činnost o.s. Sdružení obrany spotřebitelů ČR (30.0 tis. Kč)  Příspěvek o.s. na činnost MAS (1000.0 tis. Kč)  </t>
  </si>
  <si>
    <t>Celkem běžné výdaje Vnitřní obchod</t>
  </si>
  <si>
    <t>§ 3122 Střední odborné školy</t>
  </si>
  <si>
    <t xml:space="preserve">Příprava žádostí a energetických auditů - výzvy z priorit 3.1. a 3.2. (700.0 tis. Kč)  </t>
  </si>
  <si>
    <t>Celkem běžné výdaje Střední odborné školy</t>
  </si>
  <si>
    <t>§ 3429 Ostatní zájmová činnost a rekreace</t>
  </si>
  <si>
    <t xml:space="preserve">Příspěvek na lyžařskou stopu - Sdružení pro duchovní a hmotnou obnovu CHKO Blanský les (50.0 tis. Kč)  </t>
  </si>
  <si>
    <t xml:space="preserve">Příspěvek na lyžařskou stopu - Regionální sdružení Šumava (100.0 tis. Kč)  Příspěvek na lyžařskou stopu - Sdružení Růže - Trhové Sviny (50.0 tis. Kč)  </t>
  </si>
  <si>
    <t>5329</t>
  </si>
  <si>
    <t>Ostatní neinv.transfery veř.rozp.územní úrovně</t>
  </si>
  <si>
    <t xml:space="preserve">Příspěvek na lyžařskou stopu - Sdružení pohraničních obcí a měst okr. J.Hradec se sídlem ve Slavonicích (50.0 tis. Kč)  Příspěvek na lyžařskou stopu - Společenství obcí Čertovo břemeno, Borotín, Jistebnice, Nadějkov - sídlo Středoč.kraj (50.0 tis. Kč)  </t>
  </si>
  <si>
    <t xml:space="preserve">ROP - Jčk - Prezentace Jčk v oblasti cestovního ruchu v zahraničí (financování nezpůsobilých výdajů) (400.0 tis. Kč)  ROP - Jčk - Prezentace Jčk v oblasti cestovního ruchu v zahraničí (kofinancování) (164.3 tis. Kč)  ROP - Jčk - Prezentace Jčk v oblasti cestovního ruchu v zahraničí (předfinancování EU+SR) (2026.6 tis. Kč)  ROP - Jčk - Propagace Jčk v síti Cinestar a na velkoplošných obrazovkách (kofinancování) (346.0 tis. Kč)  ROP - Jčk - Propagace Jčk v síti Cinestar a na velkoplošných obrazovkách (předfinancování EU+SR) (4268.1 tis. Kč)  Rezerva - Cestovní ruch - EU (kofinancování) - vč. 3. výzvy ROP (2489.6 tis. Kč)  </t>
  </si>
  <si>
    <t xml:space="preserve">FM EHP/Norska - Jčk - Operativní systém dlouhodobého monitoringu těles VHS JčK s cílem omezení možnosti vzniku zvláštní povodně (kofinancování) (462.6 tis. Kč)  FM EHP/Norska - Jčk - Operativní systém dlouhodobého monitoringu těles VHS JčK s cílem omezení možnosti vzniku zvláštní povodně (předfinancování) (2621.5 tis. Kč)  </t>
  </si>
  <si>
    <t xml:space="preserve">ROP - Gymnázium V. Nováka, J. Hradec - Vytvoření vzdělávacího centra NOVA DOMUS při Gymnáziu V. Nováka (předfinancování - NFV) (1649.3 tis. Kč)  ROP - Gymnázium Český Krumlov - Modernizace vybavení školy vedoucí k vyšší efektivitě a modernizaci výuky (předfinancování - NFV) (5.0 tis. Kč)  </t>
  </si>
  <si>
    <t xml:space="preserve">OP Vzdělávání pro konkurenceschopnost - Jčk - Technická pomoc (financování nezpůsobilých výdajů) (2000.0 tis. Kč)  OP Vzdělávání pro konkurenceschopnost - Jčk - Technická pomoc (předfinancování EU+SR) (1000.0 tis. Kč)  ROP - Jčk - Zlepšení vybavenosti ICT na středních a speciálních školách Jihočeského kraje (kofinancování) (1.4 tis. Kč)  ROP - Jčk - Zlepšení vybavenosti ICT na středních a speciálních školách Jihočeského kraje (předfinancování EU+SR) (17.4 tis. Kč)  Školství - EU (průběžné financování EU+SR) - např. OP ŽP, OP VK (150000.0 tis. Kč)  </t>
  </si>
  <si>
    <t xml:space="preserve">OP Přeshraniční spolupráce - Jčk - RECOM (kofinancování) (150.0 tis. Kč)  OP Přeshraniční spolupráce - Jčk - RECOM (předfinancování EU+SR) (850.0 tis. Kč)  OP Přeshraniční spolupráce - Jčk - Technická pomoc ČR-Bavorsko (kód 85) (kofinancování) (45.0 tis. Kč)  OP Přeshraniční spolupráce - Jčk - Technická pomoc ČR-Bavorsko (kód 85) (předfinancování EU+SR) (255.0 tis. Kč)  OP Přeshraniční spolupráce - Jčk - Technická pomoc ČR-Bavorsko (kód 86) (kofinancování) (13.5 tis. Kč)  OP Přeshraniční spolupráce - Jčk - Technická pomoc ČR-Bavorsko (kód 86) (předfinancování EU+SR) (76.5 tis. Kč)  Rezerva - Krajský úřad - EU (kofinancování) (2791.5 tis. Kč)  </t>
  </si>
  <si>
    <t>OP Přeshraniční spolupráce - Jčk - Příhraniční silniční spojení L8278 z B41 - státní hranice Höhenberg-Nové Hrady (kofinancování) (450.0 tis. Kč)  OP Přeshraniční spolupráce - Jčk - Příhraniční silniční spojení L8278 z B41 - státní hranice Höhenberg-Nové Hrady (předfinancování EU+SR) (2550.0 tis. Kč)  OP Přeshraniční spolupráce - Jčk - Rekonstrukce přístupové komunikace k hraničnímu přechodu České Velenice/Gmünd (financování nezpůsobilých výdajů) (9053.8 tis. Kč)  OP Přeshraniční spolupráce - Jčk - Rekonstrukce přístupové komunikace k hraničnímu přechodu České Velenice/Gmünd (kofinancování) (5750.4 tis. Kč)  OP Přeshraniční spolupráce - Jčk - Rekonstrukce přístupové komunikace k hraničnímu přechodu České Velenice/Gmünd (předfinancování EU+SR) (51754.4 tis. Kč)  OP Přeshraniční spolupráce - Jčk - Zlepšení přístupu k hranič. přechodu Strážný/Philippsreut - II/145 Vimperk (kofinancování) (9393.3 tis. Kč)  OP Přeshraniční spolupráce - Jčk - Zlepšení přístupu k hranič. přechodu Strážný/Philippsreut - II/145 Vimperk (předfinancování EU+SR) (53228.7 tis. Kč)</t>
  </si>
  <si>
    <t xml:space="preserve">SW řízení a monitoring EZS, EPS (450.0 tis. Kč)  družicový snímek quickbird (100.0 tis. Kč)  ortofotomapa (200.0 tis. Kč)  rozšíření ekonomického systému GINIS - nové moduly účetní SW pro PO - v oblasti sociální a kulturní (1600.0 tis. Kč)  uživatelský software odborový (800.0 tis. Kč)  </t>
  </si>
  <si>
    <t>Rozpočet upravený k 28.11.2008</t>
  </si>
  <si>
    <t xml:space="preserve">ORJ 01 - barevná kopírka s možností skenování A3 (150.0 tis. Kč)  ORJ 04 - společná digitální televizní anténa, digitalizační planetární systém (knižní scaner pro pořizování druhopisů matričních knih) (800.0 tis. Kč)  </t>
  </si>
  <si>
    <t xml:space="preserve">1x terénní vozidlo (650.0 tis. Kč)  5x vozidlo nižší třídy (Fabia) (1500.0 tis. Kč)  </t>
  </si>
  <si>
    <t xml:space="preserve">ORJ 01 - žehlička + prkno, digitální fotoaparát s příslušenstvím, LCD TV + DVD s pevným diskem, 2x otočná židle, přehravač s CD mechanikou (74.0 tis. Kč)  ORJ 02 - stolní kopírka A4 (25.0 tis. Kč)  ORJ 03 - 2x stolní kopírka  A4 (50.0 tis. Kč)  ORJ 05 - 3x skartovací stroj (80.0 tis. Kč)  ORJ 06 - stojan na LCD obrazovku (20.0 tis. Kč)  ORJ 07 - podložka pod nohy + lampička stolní, speciální přístroj pro oddělení ochrany přírody (58.0 tis. Kč)  ORJ 11 - přepravní vozík (1.5 tis. Kč)  ORJ 17 - diktafon (4.0 tis. Kč)  ORJ 8 - 5x stolní lampa, 2x podložka pod nohy, mikrovlnka (10.0 tis. Kč)  nábytek pro OEKO, OŠMT, OSVZ, OKPC, OGEI, OMAJ (200.0 tis. Kč)  obměna spotřebičů a vybavení KÚ (drobné elektrospotřebiče dle revizních zpráv již nepoužitelné, ergonometrické pomůcky pro vybavení pracovišť dle BOZP) (332.5 tis. Kč)  požadavky jednotlivých odborů KÚ na kancelářský nábytek (120.0 tis. Kč)  stolní kopírka (25.0 tis. Kč)  vybavení OHEO nábytkem (600.0 tis. Kč)  </t>
  </si>
  <si>
    <t xml:space="preserve">malování (300.0 tis. Kč)  nátěry vrat garáží (100.0 tis. Kč)  oprava klimatizace, EZS, zařízení jídelny, kuchyně, chladícího systému, elektroinstalace, seřízení kamer, hydrantů, a různé opravy budov, opravy slaboproudých systémů (1010.0 tis. Kč)  oprava sousoší (300.0 tis. Kč)  oprava střechy KÚ I E1 a G (před instalací kolektorů) (850.0 tis. Kč)  oprava střechy KÚ I. F (300.0 tis. Kč)  oprava střechy KÚ I.C a B (600.0 tis. Kč)  opravy vozidel autoprovozu (450.0 tis. Kč)  výdaje na opravy všechn kopírovacích strojů a další kancelářské techniky a přístrojů na oddělení spisové služby (550.0 tis. Kč)  výměna pneumatiky - letní a zimní pneu (240.0 tis. Kč)  </t>
  </si>
  <si>
    <t xml:space="preserve">Příprava dalších projektů v OPŽP - výzvy z priorit 3.1. a 3.2. pro DD a DPS (1000.0 tis. Kč)  </t>
  </si>
  <si>
    <t xml:space="preserve">TDI, DD Chýnov (170.0 tis. Kč)  </t>
  </si>
  <si>
    <t xml:space="preserve">Zpracování dokumentace vlastních projektů kraje pro strukturální fondy (800.0 tis. Kč)  </t>
  </si>
  <si>
    <t>Celkem výdaje ORJ 0006</t>
  </si>
  <si>
    <t xml:space="preserve">Konzult., expert., poradenské a právní služby - soudní exp., lektorné, odborně nároč. práce na územ.studiích a protipovod. projektech,  odb.a oponent.posudky v rámci odvol.řízení. Externí práv.pomoc (450.0 tis. Kč)  </t>
  </si>
  <si>
    <t xml:space="preserve">Pohoštění pro mezinár.prac.skupiny HR, DR, DB, porady se staveb.úřadem, projektanty a pořizovateli (30.0 tis. Kč)  </t>
  </si>
  <si>
    <t>Celkem běžné výdaje Územní plánování</t>
  </si>
  <si>
    <t>§ 3636 Územní rozvoj</t>
  </si>
  <si>
    <t xml:space="preserve">Tisk a grafická příprava rozvojových dokumentů a prospektů (130.0 tis. Kč)  </t>
  </si>
  <si>
    <t>Celkem běžné výdaje Územní rozvoj</t>
  </si>
  <si>
    <t>§ 3639 Komunální služby a územní rozvoj j.n.</t>
  </si>
  <si>
    <t xml:space="preserve">Nákup CD a DVD na uchování dat pro členy krajské výběrové komise ORP (2.0 tis. Kč)  </t>
  </si>
  <si>
    <t xml:space="preserve">Zpracování dat POV (50.0 tis. Kč)  realizace a koordinace webových stránek pro podnikatele (70.0 tis. Kč)  </t>
  </si>
  <si>
    <t xml:space="preserve">Doprava komise - soutěž Vesnice roku (50.0 tis. Kč)  </t>
  </si>
  <si>
    <t xml:space="preserve">Pohoštění pro KVV - POV, porady s ORP (6.0 tis. Kč)  Pohoštění pro mezinárodní prac. skupiny (15.0 tis. Kč)  Pohoštění pro prac. skupinu a expertní skupinu Šumava (10.0 tis. Kč)  Pohoštění pro pracovní skupiny na aktualizace PRK (5.0 tis. Kč)  </t>
  </si>
  <si>
    <t>5212</t>
  </si>
  <si>
    <t>Neinv.transfery nefinančním podnik. subjektům-FO</t>
  </si>
  <si>
    <t xml:space="preserve">Cena hejtmana JčK - fyzické osoby -Vesnice roku (20.0 tis. Kč)  </t>
  </si>
  <si>
    <t xml:space="preserve">Neivestiční POV - dobrovolný svazek obcí (13000.0 tis. Kč)  </t>
  </si>
  <si>
    <t>Celkem běžné výdaje Komunální služby a územní rozvoj j.n.</t>
  </si>
  <si>
    <t>§ 3771 Protiradonová opatření</t>
  </si>
  <si>
    <t xml:space="preserve">Rozmístění a sběr stopových detektorů (120.0 tis. Kč)  </t>
  </si>
  <si>
    <t>Celkem běžné výdaje Protiradonová opatření</t>
  </si>
  <si>
    <t xml:space="preserve">Domov seniorů Bechyně - zpracování dotační žádosti (250.0 tis. Kč)  </t>
  </si>
  <si>
    <t xml:space="preserve">Ostatní materiál - např.diáře, mapy (5.0 tis. Kč)  </t>
  </si>
  <si>
    <t xml:space="preserve">Služby při zadávání veřejných zakázek (20.0 tis. Kč)  Technicko ekonomické služby při realizaci úspor energií v objektech JčK - monitoring úspor při VŘ škol a ÚSP (650.0 tis. Kč)  </t>
  </si>
  <si>
    <t xml:space="preserve">Dary (3.0 tis. Kč)  </t>
  </si>
  <si>
    <t xml:space="preserve">Presta - cena  hejtmana (20.0 tis. Kč)  Presta - přehlídka stavebních realizací, poskytnutí transferů (100.0 tis. Kč)  </t>
  </si>
  <si>
    <t xml:space="preserve">Nákup kolků na výpisy z katastru nemovitostí (2.0 tis. Kč)  </t>
  </si>
  <si>
    <t xml:space="preserve">Správní poplatky (1.0 tis. Kč)  </t>
  </si>
  <si>
    <t xml:space="preserve">Štítky budov na základě energetického auditu (400.0 tis. Kč)  </t>
  </si>
  <si>
    <t>Celkem kapitálové výdaje Úspora energie a obnovitelné zdroje</t>
  </si>
  <si>
    <t>§ 2510 Podpora podnikání</t>
  </si>
  <si>
    <t>6314</t>
  </si>
  <si>
    <t>Inv.transfery fin.a podob.instit.ve vlastn. státu</t>
  </si>
  <si>
    <t xml:space="preserve">Program zvýhodněných úvěrů ČMRZB pro malé a začínající podnikatele (4000.0 tis. Kč)  </t>
  </si>
  <si>
    <t>Celkem kapitálové výdaje Podpora podnikání</t>
  </si>
  <si>
    <t>Celkem kapitálové výdaje Střední odborné školy</t>
  </si>
  <si>
    <t xml:space="preserve">Grant na podporu ÚAP obcí a KÚ JčK (1500.0 tis. Kč)  Grant na podporu ÚPD obcím v JčK (3500.0 tis. Kč)  </t>
  </si>
  <si>
    <t>Celkem kapitálové výdaje Územní plánování</t>
  </si>
  <si>
    <t xml:space="preserve">Program rozvoje kraje - zpracování - dle smlouvy se strategickým partnerem VŠE (500.0 tis. Kč)  Studie na pasportizaci průmyslových zón (600.0 tis. Kč)  </t>
  </si>
  <si>
    <t>Celkem kapitálové výdaje Územní rozvoj</t>
  </si>
  <si>
    <t xml:space="preserve">POV - obce (20000.0 tis. Kč)  </t>
  </si>
  <si>
    <t>6349</t>
  </si>
  <si>
    <t>Ostatní inv. transfery veř.rozpočtům územní úrovně</t>
  </si>
  <si>
    <t xml:space="preserve">POV - dobrovolný svazek obcí (7000.0 tis. Kč)  </t>
  </si>
  <si>
    <t>Celkem kapitálové výdaje Komunální služby a územní rozvoj j.n.</t>
  </si>
  <si>
    <t>Odbor sociálních věcí a zdravotnictví - ORJ 0009</t>
  </si>
  <si>
    <t xml:space="preserve">Daňové příjmy (100.0 tis. Kč)  </t>
  </si>
  <si>
    <t>Celkem příjmy ORJ 0009</t>
  </si>
  <si>
    <t>§ 3513 Lékařská služba první pomoci</t>
  </si>
  <si>
    <t>Celkem běžné výdaje Lékařská služba první pomoci</t>
  </si>
  <si>
    <t>§ 3522 Ostatní nemocnice</t>
  </si>
  <si>
    <t>Neinv.transfery nefinančním podnik. subjektům-právnickým osobám</t>
  </si>
  <si>
    <t xml:space="preserve">Neinvestiční transfery na činnosti částečně hrazené nebo nehrazené ze systému zdravotního pojištění UZ 810 (44000.0 tis. Kč)  </t>
  </si>
  <si>
    <t>Celkem běžné výdaje Ostatní nemocnice</t>
  </si>
  <si>
    <t>§ 3533 Zdravotnická záchranná služba</t>
  </si>
  <si>
    <t>Neinvestiční transfery příspěvkovým a podobným subjektům</t>
  </si>
  <si>
    <t xml:space="preserve">Neinvestiční příspěvek pro Zdravotnickou záchrannou službu Jihočeského kraje dle právní úpravy poskytování přednemocniční neodkladné péče platné k datu schválení rozpočtu (205500.0 tis. Kč)  </t>
  </si>
  <si>
    <t>Celkem běžné výdaje Zdravotnická záchranná služba</t>
  </si>
  <si>
    <t>§ 3539 Ostatní zdravotnická zařízení a služby pro zdravotnictví</t>
  </si>
  <si>
    <t xml:space="preserve">Vzhledem k nerentabilitě oprav a provozu navržena obměna vozidel - 2x Superb (440.0 tis. Kč)  </t>
  </si>
  <si>
    <t>Celkem kapitálové příjmy Zastupitelstva krajů</t>
  </si>
  <si>
    <t xml:space="preserve">vzhledem k nerantabilitě oprav a provozu navržena obměna pěti vozidel; prodej 2x Octavia, 1x Fabia, 1x Superb a 1x Nissan (550.0 tis. Kč)  </t>
  </si>
  <si>
    <t>Celkem příjmy ORJ 0004</t>
  </si>
  <si>
    <t>5131</t>
  </si>
  <si>
    <t>Potraviny</t>
  </si>
  <si>
    <t xml:space="preserve">ochranné nápoje pro snížení tepelné zátěže dle Nařízení vlády ČR č. 178/2001 Sb., jedná se o provozní profese - řidiči, údržba a pod. (3.0 tis. Kč)  </t>
  </si>
  <si>
    <t>5132</t>
  </si>
  <si>
    <t>Ochranné pomůcky</t>
  </si>
  <si>
    <t>5133</t>
  </si>
  <si>
    <t>Léky a zdravotnický materiál</t>
  </si>
  <si>
    <t xml:space="preserve">lékárničky ve služebních vozidlech (6.0 tis. Kč)  nutná obměna příručních lékárniček (10.0 tis. Kč)  </t>
  </si>
  <si>
    <t xml:space="preserve">nákup lůžkovin, ručníků, utěrek (služební pokoje, kuchyňky jednotlivých odborů, společné kuchyňky a pod.) (10.0 tis. Kč)  </t>
  </si>
  <si>
    <t>515</t>
  </si>
  <si>
    <t>Nákup vody, paliv a energie</t>
  </si>
  <si>
    <t>5151</t>
  </si>
  <si>
    <t>Studená voda</t>
  </si>
  <si>
    <t>5152</t>
  </si>
  <si>
    <t>Teplo</t>
  </si>
  <si>
    <t>5153</t>
  </si>
  <si>
    <t>Plyn</t>
  </si>
  <si>
    <t>5154</t>
  </si>
  <si>
    <t>Elektrická energie</t>
  </si>
  <si>
    <t>5156</t>
  </si>
  <si>
    <t>Pohonné hmoty a maziva</t>
  </si>
  <si>
    <t xml:space="preserve">automobily (1960.0 tis. Kč)  náhradní zdroj energie (40.0 tis. Kč)  </t>
  </si>
  <si>
    <t>5161</t>
  </si>
  <si>
    <t>Služby pošt</t>
  </si>
  <si>
    <t xml:space="preserve">nájemné za parkovací místa před hlavním vstupem KÚ I - městu ČB (15.0 tis. Kč)  nájemé za pozemky a věcná břemena pro areál letiště Planá u ČB (2500.0 tis. Kč)  </t>
  </si>
  <si>
    <t xml:space="preserve">úhrada znaleckých posudků potřebných k vyřazování nepotřebného majetku a zpracování posudků vyžádaných škodní komisí (15.0 tis. Kč)  </t>
  </si>
  <si>
    <t xml:space="preserve">další nákupy jinam nezařaditelné - např. nákup dálničních známek (30.0 tis. Kč)  </t>
  </si>
  <si>
    <t>5365</t>
  </si>
  <si>
    <t>Platby daní a poplatků krajům, obcím a st.fondům</t>
  </si>
  <si>
    <t xml:space="preserve">např. poplatky za přihlášení služebních vozidel (10.0 tis. Kč)  </t>
  </si>
  <si>
    <t>6123</t>
  </si>
  <si>
    <t>Dopravní prostředky</t>
  </si>
  <si>
    <t>6122</t>
  </si>
  <si>
    <t>Stroje, přístroje a zařízení</t>
  </si>
  <si>
    <t>Celkem výdaje ORJ 0004</t>
  </si>
  <si>
    <t xml:space="preserve">ORJ 01 Kancelář hejtmana (2.9 tis. Kč)  ORJ 03 OLVV (5.0 tis. Kč)  ORJ 04 OHSP - dle vyhlášky č. 204/1994 Sb. a vnitřních předpisů KÚ (26.0 tis. Kč)  ORJ 06 OREG (16.0 tis. Kč)  ORJ 07 OZZL (65.0 tis. Kč)  ORJ 09 OSVZ (1.5 tis. Kč)  ORJ 10 ODSH (10.0 tis. Kč)  ORJ 11 OKPC (5.0 tis. Kč)  odhad OHSP pro ostatní odboru a jejich požadavky v průběhu roku (28.6 tis. Kč)  </t>
  </si>
  <si>
    <t xml:space="preserve">odborné publikace a časopisy pro potřeby KÚ (80.0 tis. Kč)  odborné publikace pro ORJ 4 (autoprovoz - autoatlasy) (5.0 tis. Kč)  periodický a neperiodický tisk (90.0 tis. Kč)  sbírky zákonů ČR (20.0 tis. Kč)  Ústřední věstník EU (povinnost dle zákona č. 309/1999 Sb.) (35.0 tis. Kč)  </t>
  </si>
  <si>
    <t xml:space="preserve">ORJ 01 - přepravka skládací plastová, 2x termoska, skleničky 6 ks, plastový stojan na jmenovky, servírovací tác, hrnečky s podšálkem do presscentra 20 ks (12.0 tis. Kč)  ORJ 04 - hygienické potřeby (300.0 tis. Kč)  ORJ 04 - nákup kancelářského papíru pro kopírky, tiskárny a faxy (800.0 tis. Kč)  ORJ 04 - nákup materiálu spojený se správou  a údržbou objektů KÚ a jeho chodem, materiálně technickým zásobováním, kancelářské potřeby (1535.0 tis. Kč)  ORJ 04 - tonery, cartridge do kancelářských strojů a přístrojů (350.0 tis. Kč)  ORJ 05 - sklenice, kávová souprava, nerez podnos (3.0 tis. Kč)  </t>
  </si>
  <si>
    <t>Účelové neinvest. transf. nepodnikajícím fyz. osob</t>
  </si>
  <si>
    <t xml:space="preserve">Podpora včelařů - UZ 340 (1000.0 tis. Kč)  </t>
  </si>
  <si>
    <t>Celkem běžné výdaje Ost. zemědělská a potravinářská činnost a rozvoj</t>
  </si>
  <si>
    <t>§ 1031 Pěstební činnost</t>
  </si>
  <si>
    <t>Neinvestiční příspěvky zřízeným příspěvkovým organ</t>
  </si>
  <si>
    <t>Celkem běžné výdaje Speciální předškolní zařízení</t>
  </si>
  <si>
    <t>§ 3113 Základní školy</t>
  </si>
  <si>
    <t>Celkem běžné výdaje Základní školy</t>
  </si>
  <si>
    <t>§ 3114 Speciální základní školy</t>
  </si>
  <si>
    <t>Celkem běžné výdaje Speciální základní školy</t>
  </si>
  <si>
    <t>§ 3117 První stupeň základních škol</t>
  </si>
  <si>
    <t>Celkem běžné výdaje První stupeň základních škol</t>
  </si>
  <si>
    <t>§ 3121 Gymnázia</t>
  </si>
  <si>
    <t>Celkem běžné výdaje Gymnázia</t>
  </si>
  <si>
    <t>§ 3123 Střední odborná učiliště a učiliště</t>
  </si>
  <si>
    <t>Celkem běžné výdaje Střední odborná učiliště a učiliště</t>
  </si>
  <si>
    <t>Celkem běžné výdaje Speciální střední školy</t>
  </si>
  <si>
    <t>§ 3125 Střediska praktického vyuč. a školní hospodářství</t>
  </si>
  <si>
    <t>§ 3126 Konzervatoře</t>
  </si>
  <si>
    <t>Celkem běžné výdaje Konzervatoře</t>
  </si>
  <si>
    <t>§ 3141 Školní stravování při předšk.a zákl.vzdělávání</t>
  </si>
  <si>
    <t>§ 3142 Školní stravování při středním vzdělávání</t>
  </si>
  <si>
    <t>Celkem běžné výdaje Školní stravování při středním vzdělávání</t>
  </si>
  <si>
    <t>§ 3143 Školní družiny a kluby</t>
  </si>
  <si>
    <t>Celkem běžné výdaje Školní družiny a kluby</t>
  </si>
  <si>
    <t>§ 3146 Zaříz.vých.poradenství a preventivně vých.péče</t>
  </si>
  <si>
    <t>§ 3147 Domovy mládeže</t>
  </si>
  <si>
    <t>Celkem běžné výdaje Domovy mládeže</t>
  </si>
  <si>
    <t>§ 3149 Ostatní zařízení souvis.s vých.a vzděl.mládeže</t>
  </si>
  <si>
    <t>§ 3150 Vyšší odborné školy</t>
  </si>
  <si>
    <t>Celkem běžné výdaje Vyšší odborné školy</t>
  </si>
  <si>
    <t>§ 3231 Základní umělecké školy</t>
  </si>
  <si>
    <t>Celkem běžné výdaje Základní umělecké školy</t>
  </si>
  <si>
    <t>§ 3299 Ostatní záležitosti vzdělávání</t>
  </si>
  <si>
    <t>Celkem běžné výdaje Ostatní záležitosti vzdělávání</t>
  </si>
  <si>
    <t>§ 3419 Ostatní tělovýchovná činnost</t>
  </si>
  <si>
    <t xml:space="preserve">Olympiáda dětí a mládeže (1500.0 tis. Kč)  </t>
  </si>
  <si>
    <t xml:space="preserve">Olympiáda dětí a mládeže (2000.0 tis. Kč)  </t>
  </si>
  <si>
    <t>Celkem běžné výdaje Ostatní tělovýchovná činnost</t>
  </si>
  <si>
    <t>§ 3421 Využití volného času dětí a mládeže</t>
  </si>
  <si>
    <t>Celkem běžné výdaje Využití volného času dětí a mládeže</t>
  </si>
  <si>
    <t>§ 4322 Ústavy péče pro mládež</t>
  </si>
  <si>
    <t>Celkem běžné výdaje Ústavy péče pro mládež</t>
  </si>
  <si>
    <t xml:space="preserve">Semináře (1.0 tis. Kč)  </t>
  </si>
  <si>
    <t xml:space="preserve">Akce pořádané v rámci mezinárodní spolupráce HR a DB, tlumočení,  překlady při jednáních pracovních skupin JčK - HR, JčK - DB, inzeráty na konkurzy, proškolení ředitelů škol, parkování (58.0 tis. Kč)  </t>
  </si>
  <si>
    <t>632</t>
  </si>
  <si>
    <t>Inv. transfery neziskovým a podobným organizacím</t>
  </si>
  <si>
    <t>Celkem výdaje ORJ 0008</t>
  </si>
  <si>
    <t>Odbor ekonomický - ORJ 0005</t>
  </si>
  <si>
    <t>111</t>
  </si>
  <si>
    <t>Daně z příjmů fyzických osob</t>
  </si>
  <si>
    <t>1111</t>
  </si>
  <si>
    <t>Daň z příjmů fyzických osob ze záv.čin. a fun.pož.</t>
  </si>
  <si>
    <t>1112</t>
  </si>
  <si>
    <t>Daň z příjmů fyzických osob ze SVČ</t>
  </si>
  <si>
    <t>1113</t>
  </si>
  <si>
    <t>Daň z příjmů fyzických osob z kapit. výnosů</t>
  </si>
  <si>
    <t>112</t>
  </si>
  <si>
    <t>Daně z příjmů právnických osob</t>
  </si>
  <si>
    <t>1121</t>
  </si>
  <si>
    <t>Daň z příjmů právnických osob</t>
  </si>
  <si>
    <t>1123</t>
  </si>
  <si>
    <t>Daň z příjmů právnických osob za kraje</t>
  </si>
  <si>
    <t>121</t>
  </si>
  <si>
    <t>Obecné daně ze zboží a služeb v tuzemsku</t>
  </si>
  <si>
    <t>1211</t>
  </si>
  <si>
    <t>Daň z přidané hodnoty</t>
  </si>
  <si>
    <t xml:space="preserve">provize od penzijních fondů (80.0 tis. Kč)  </t>
  </si>
  <si>
    <t>§ 6310 Obecné příjmy a výdaje z finančních operací</t>
  </si>
  <si>
    <t>214</t>
  </si>
  <si>
    <t>Příjmy z úroků a realizace finančního majetku</t>
  </si>
  <si>
    <t>2141</t>
  </si>
  <si>
    <t>Příjmy z úroků (část)</t>
  </si>
  <si>
    <t xml:space="preserve">pokles příjmů z úroků z důvodu poklesu disponibilního zůstatku - vliv předfinancování </t>
  </si>
  <si>
    <t>Celkem nedaňové příjmy Obecné příjmy a výdaje z fin. operací</t>
  </si>
  <si>
    <t>4112</t>
  </si>
  <si>
    <t>Neinvestiční přijaté dotace ze SR v rámci SDV</t>
  </si>
  <si>
    <t xml:space="preserve">příspěvek na výkon státní správy (88482.0 tis. Kč)  </t>
  </si>
  <si>
    <t>Celkem příjmy ORJ 0005</t>
  </si>
  <si>
    <t>514</t>
  </si>
  <si>
    <t>Úroky a ostatní finanční výdaje</t>
  </si>
  <si>
    <t>5141</t>
  </si>
  <si>
    <t>Úroky vlastní</t>
  </si>
  <si>
    <t xml:space="preserve">úroky z úvěru EIB; předpokládaná úroková sazba 4 % (20800.0 tis. Kč)  </t>
  </si>
  <si>
    <t>5492</t>
  </si>
  <si>
    <t>Dary obyvatelstvu</t>
  </si>
  <si>
    <t xml:space="preserve">poplatky ve zdravotnictví (100000.0 tis. Kč)  </t>
  </si>
  <si>
    <t xml:space="preserve">Jihočeská agentura pro podporu inovačního podnikání (300.0 tis. Kč)  Jihočeská společnost pro rozvoj lidských zdrojů (300.0 tis. Kč)  </t>
  </si>
  <si>
    <t xml:space="preserve">Spolek pro obnovu venkova Jihočeského kraje (250.0 tis. Kč)  </t>
  </si>
  <si>
    <t xml:space="preserve">počet zaměstnanců pro rok 2009 nezměněn proti roku 2008, tj. 480 osob (usnes. č. 1212/2007/RK); valorizace platů 4,5 % upraveného rozpočtu 2008 (162091.0 tis. Kč)  </t>
  </si>
  <si>
    <t>502</t>
  </si>
  <si>
    <t>Ostatní platby a odměny za provedenou práci</t>
  </si>
  <si>
    <t>5021</t>
  </si>
  <si>
    <t>Ostatní osobní výdaje</t>
  </si>
  <si>
    <t>503</t>
  </si>
  <si>
    <t>Povinné pojistné placené zaměstnavatelem</t>
  </si>
  <si>
    <t>5031</t>
  </si>
  <si>
    <t>Povinné poj.na soc.zab.a přísp.na st.pol.zaměstnan</t>
  </si>
  <si>
    <t xml:space="preserve">povinné pojistné na sociál. zabezpečení a přísp. na státní pol. zaměstnanosti snížen z 26% na 25% (viz pol. 5011 a 5021 DPČ) (40923.0 tis. Kč)  </t>
  </si>
  <si>
    <t>5032</t>
  </si>
  <si>
    <t>Povinné poj.na veřejné zdravotní pojištění</t>
  </si>
  <si>
    <t xml:space="preserve">povinné pojistné na veřejné zdravotní pojištění = 9% z vyměřovacího základu (viz pol. 5011 a 5021 DPČ) (14732.0 tis. Kč)  </t>
  </si>
  <si>
    <t>5038</t>
  </si>
  <si>
    <t>Povinné pojistné na úrazové pojištění</t>
  </si>
  <si>
    <t xml:space="preserve">povinné pojistné na úrazové pojištění 4,2 promile z vyměřovacího základu (viz pol. 5011 a 5021 DPČ) (737.5 tis. Kč)  </t>
  </si>
  <si>
    <t xml:space="preserve">knihy, učební pomůcky, tisk (10.0 tis. Kč)  </t>
  </si>
  <si>
    <t xml:space="preserve">předpoklad na akce mimo prostory KÚ (zejména porady se starosty obcí a tajemníky ORP) (20.5 tis. Kč)  </t>
  </si>
  <si>
    <t xml:space="preserve">znalecké posudky a psychotesty ve VŘ dle zákona 312/2002 Sb.; speciální právní poradenství (70.0 tis. Kč)  </t>
  </si>
  <si>
    <t xml:space="preserve">pracovní cesty ředitele KÚ a cesty zaměstnanců KRED na pracovní porady (MV ČR) (90.0 tis. Kč)  </t>
  </si>
  <si>
    <t xml:space="preserve">pro sekretariát ředitele 2 000,-/měsíčně; KRED 150,-/měsíčně; předpoklad na velké akce úřadu (70.0 tis. Kč)  </t>
  </si>
  <si>
    <t xml:space="preserve">účastnické poplatky (10.0 tis. Kč)  </t>
  </si>
  <si>
    <t xml:space="preserve">věcné dary - např. květiny při odchodu zaměstnanců do důchodu (10.0 tis. Kč)  </t>
  </si>
  <si>
    <t>Celkem výdaje ORJ 0002</t>
  </si>
  <si>
    <t xml:space="preserve">dohody o pracovní činnosti - poradci členů RK, administrativní činnost Europe Direct, archivář OLVV, krátkodobé činnosti právní, expertní, konzultační apod. (1600.0 tis. Kč)  dohody o provedení práce - lektoři systému vzdělávání, znalecké komise (1300.0 tis. Kč)  </t>
  </si>
  <si>
    <t>FSP zastupitelů - ORJ 0021</t>
  </si>
  <si>
    <t xml:space="preserve">příjmy z úroků (6.2 tis. Kč)  </t>
  </si>
  <si>
    <t>Celkem příjmy ORJ 0021</t>
  </si>
  <si>
    <t xml:space="preserve">příspěvek na stravenky dle dodatku č. 3 - usnes. č. 42/2008/ZK - změna č. 3 (52.0 tis. Kč)  </t>
  </si>
  <si>
    <t xml:space="preserve">poplatky za vedení samostatného účtu FZ (0.5 tis. Kč)  </t>
  </si>
  <si>
    <t>Celkem výdaje ORJ 0021</t>
  </si>
  <si>
    <t>Zastupitelstvo - uvolnění zastupitelé - ORJ 0091</t>
  </si>
  <si>
    <t>5023</t>
  </si>
  <si>
    <t>Odměny členů zastupitelstva obcí a krajů</t>
  </si>
  <si>
    <t xml:space="preserve">tisk pro monitoring (25.0 tis. Kč), Jihočeské noviny (180.0 tis. Kč), odborná literatura, předplatné (70.0 tis. Kč)  </t>
  </si>
  <si>
    <t xml:space="preserve">výroční zpráva JčK (140.0 tis. Kč), pamětní stuhy JčK, spotřební materiál, věnce a kytice na hroby, reklamní předměty (600.0 tis. Kč), autokosmetika, vizitky, materiál na opravy manažerských aut (200.0 tis. Kč)  </t>
  </si>
  <si>
    <t xml:space="preserve">pronájmy (např. ZŽ)  </t>
  </si>
  <si>
    <t xml:space="preserve">výdaje na občerstvení formou nákupu potravin, pracovní obědy a pohoštění pro důležité zahraniční návštěvy jednotlivců i skupin </t>
  </si>
  <si>
    <t xml:space="preserve">vložné na konference  </t>
  </si>
  <si>
    <t xml:space="preserve">poplatky za vstupní víza do cizích zemí vč. dálničních známek a dálnič. poplatků v zahraničí (25.0 tis. Kč)  </t>
  </si>
  <si>
    <t xml:space="preserve">dárkové předměty pro samosprávu (800.0 tis. Kč), květinové dary, (24.0 tis. Kč)  </t>
  </si>
  <si>
    <t xml:space="preserve">Stand Art CB-přípr. a organ. konc. (festival Europ. wochen Passau v JčK) (90.0 tis. Kč)  </t>
  </si>
  <si>
    <t>Neinvestiční transfery příspěvkovým a pod. subjektům</t>
  </si>
  <si>
    <t xml:space="preserve">Jč universita, Goethe centrum,Fest. něm. mluv. kultury (40.0 tis. Kč)  </t>
  </si>
  <si>
    <t xml:space="preserve">nákup dálničních známek v tuzemsku pro auta samosprávy) vč. manažerských (20.0 tis. Kč)  </t>
  </si>
  <si>
    <t>Celkem výdaje ORJ 0091</t>
  </si>
  <si>
    <t xml:space="preserve">distribuce (20.0 tis. Kč) a tisk JN (250.0 tis. Kč), monitoring (Anopress, ČTK, agenturní) (330.0 tis. Kč), videokronika kraje (350.0 tis. Kč), Jihočeský týdeník (520.0 tis. Kč), tisk věstníků, inzerce, event. marketing, den otevřených dveří, ZŽ, tlumočení a překlady atd. (1807.1 tis. Kč)  logotyp kraje (300.0 tis. Kč)  předsednictví ČR v Radě EU 2009 (11600.0 tis. Kč)  </t>
  </si>
  <si>
    <t>Zastupitelstvo - neuvolnění zastupitelé - ORJ 0092</t>
  </si>
  <si>
    <t>5019</t>
  </si>
  <si>
    <t>Ostatní platy</t>
  </si>
  <si>
    <t xml:space="preserve">refundace mzdy zastupitelů na základě faktur od zaměstnavatelů (100.0 tis. Kč)  </t>
  </si>
  <si>
    <t xml:space="preserve">odměna pro členy výborů a komisí - občanů (920.0 tis. Kč)  </t>
  </si>
  <si>
    <t xml:space="preserve">odměny neuvolněných zastupitelů (5 % předpokládané zvýšení) (4557.0 tis. Kč)  </t>
  </si>
  <si>
    <t>Povinné pojistné na veřejné zdravotní pojištění</t>
  </si>
  <si>
    <t xml:space="preserve">zdravotní pojištění (500.0 tis. Kč)  </t>
  </si>
  <si>
    <t>5039</t>
  </si>
  <si>
    <t>Invest. přijaté transfery od veř. rozpočtů ústřední úrovně</t>
  </si>
  <si>
    <t>4216</t>
  </si>
  <si>
    <t>Ostatní investiční přijaté transfery ze SR</t>
  </si>
  <si>
    <t xml:space="preserve">Příjmy z předfinancování (vč. NFV) (180490.1 tis. Kč)  </t>
  </si>
  <si>
    <t>4218</t>
  </si>
  <si>
    <t>Investiční převody z Národního fondu</t>
  </si>
  <si>
    <t xml:space="preserve">FM EHP/Norska -  Jčk - Grantový program (příjem z předfinancování) (12675.0 tis. Kč)  </t>
  </si>
  <si>
    <t>422</t>
  </si>
  <si>
    <t>Invest. přijaté transfery od veř. rozpočtů územní úrovně</t>
  </si>
  <si>
    <t>4223</t>
  </si>
  <si>
    <t>Investiční přijaté transfery od regionálních rad</t>
  </si>
  <si>
    <t>Celkem příjmy ORJ 0020</t>
  </si>
  <si>
    <t>561</t>
  </si>
  <si>
    <t>Neinv. půjčené prostředky podnikatelským subjektům</t>
  </si>
  <si>
    <t>5613</t>
  </si>
  <si>
    <t>Neinv.půjčené prostř.nefin.podnik.subj.-pr.osobám</t>
  </si>
  <si>
    <t xml:space="preserve">Alšova jihočeské galerie v Hluboké nad Vltavou - architektonická studie a projekt "Přístavba Wortnerova domu v ČB" ORG 1301 (500.0 tis. Kč)  Jihočeské muzeum v ČB - celková rekonstrukce administrativní budovy v depozitárním areálu L. B. Schneidera v ČB ORG 1305 (7500.0 tis. Kč)  Muzeum středního Pootaví Strakonice - výstavba dalších budov skanzen Hoslovice OGR 6301 (500.0 tis. Kč)  Prachatické muzeum - projektová dokumentace a rekonstrukce dvora čp. 13 v Pt; příprava expozice OGR 5301 (2000.0 tis. Kč)  Prácheňské muzuem v Písku - vybudování expozic Etnografie a Barokního umění ORG 4301 (2000.0 tis. Kč)  Regionální muzeum v ČK - II. etapa rekonstrukce elektro - havarijní stav ORG 2301 (6100.0 tis. Kč)  </t>
  </si>
  <si>
    <t>635</t>
  </si>
  <si>
    <t>6351</t>
  </si>
  <si>
    <t>Investiční transfery zřízeným PO</t>
  </si>
  <si>
    <t>§ 3741 Ochrana druhů a stanovišť</t>
  </si>
  <si>
    <t>Celkem běžné výdaje Ochrana druhů a stanovišť</t>
  </si>
  <si>
    <t>533</t>
  </si>
  <si>
    <t>5331</t>
  </si>
  <si>
    <t xml:space="preserve">platby za pořízení kolkových známek na změny ve zřizovacích listinách příspěvkových organizací do obchodního rejstříku (15.0 tis. Kč)  </t>
  </si>
  <si>
    <t>Celkem běžné výdaje Činnosti muzeí a galerií</t>
  </si>
  <si>
    <t>§ 3319 Ostatní záležitosti kultury</t>
  </si>
  <si>
    <t xml:space="preserve">nákup odborných neperiodických publikací a knih - kancelář vedoucí OKPC (2.0 tis. Kč)  oddělení kultury a cestovního ruchu (2.5 tis. Kč)  oddělení památkové péče (3.0 tis. Kč)  oddělení zřizovaných organizací (2.5 tis. Kč)  </t>
  </si>
  <si>
    <t xml:space="preserve">výdaje na tlumočnické služby související se spoluprácí se zahraničím a činností v mezinár. pracovních skupinách a na překlady pro vlastní ediční činnost v kultuře a CR a korektury rodilých mluvčích (265.0 tis. Kč)  </t>
  </si>
  <si>
    <t xml:space="preserve">příspěvek pro RRA Šumava, o. p. s. UZ 92 ORG 1106000003 (500.0 tis. Kč)  příspěvek pro divadlo Bazilika, o. p. s.  UZ 92 ORG 1106000002 (1000.0 tis. Kč)  </t>
  </si>
  <si>
    <t xml:space="preserve">příspěvek na značení pro Klub českých turistů UZ 92 ORG 1106000005 (400.0 tis. Kč)  </t>
  </si>
  <si>
    <t xml:space="preserve">příspěvek pro Jihočeské divadlo na projekt Divadlo na venkově UZ 92 ORG 1106000006 (2500.0 tis. Kč)  </t>
  </si>
  <si>
    <t xml:space="preserve">neinvestiční příspěvek na činnost Hvězdárny a planetária ČB s pobočkou na Kleti ORG 1302 (7971.0 tis. Kč)  </t>
  </si>
  <si>
    <t>Celkem běžné výdaje Ostatní záležitosti kultury</t>
  </si>
  <si>
    <t>§ 3322 Zachování a obnova kulturních památek</t>
  </si>
  <si>
    <t xml:space="preserve">nákup materiálu k dokumentační činnost nezbytné pro výkon památkové péče (3.0 tis. Kč)  </t>
  </si>
  <si>
    <t xml:space="preserve">pokračování zpracování specializovaných kapitol do koncepce památkové péče (50.0 tis. Kč)  výdaje na nákup služeb především k dokumentační činnosti (10.0 tis. Kč)  </t>
  </si>
  <si>
    <t xml:space="preserve">grant na obnovu movitých předmětů kulturní hodnoty UZ 314 (2000.0 tis. Kč)  grant na obnovu nemovitých kulturních památek UZ 310 (16000.0 tis. Kč)  grant na předprojektovou přípravu obnovy památek UZ 352 (1000.0 tis. Kč)  grant na zvýšené náklady obnovy památkově chráněných staveb UZ 312 (4000.0 tis. Kč)  </t>
  </si>
  <si>
    <t>Celkem běžné výdaje Zachování a obnova kulturních památek</t>
  </si>
  <si>
    <t xml:space="preserve">grant na obnovu drobné sakrální architektury v krajině UZ 316 (1000.0 tis. Kč)  grant na podporu muzeí zřizovaných obcemi UZ 318 (1000.0 tis. Kč)  </t>
  </si>
  <si>
    <t>§ 3392 Zájmová činnost v kultuře</t>
  </si>
  <si>
    <t xml:space="preserve">příspěvek na postupové přehlídky UZ 750 (500.0 tis. Kč)  příspěvky v oblasti kultury UZ 748 (4500.0 tis. Kč)  </t>
  </si>
  <si>
    <t>Celkem běžné výdaje Zájmová činnost v kultuře</t>
  </si>
  <si>
    <t xml:space="preserve">neinvestiční příspěvek na činnost ZOO Ohrada Hluboká nad Vltavou ORG 1307 (17871.0 tis. Kč)  </t>
  </si>
  <si>
    <t xml:space="preserve">účast pracovníků odboru na seminářích, školení apod. (15.0 tis. Kč)  </t>
  </si>
  <si>
    <t xml:space="preserve">výdaje na cestovné zahrnující běžné pracovní cesty všech zaměstnanců odboru (práci oddělení památkové péče v terénu, náklady související se zahr. spoluprací a prací v oblasti mezinárod. projektů EU) (150.0 tis. Kč)  </t>
  </si>
  <si>
    <t xml:space="preserve">pohoštění na pracovní schůzky komise CR a kultury při Asociaci krajů ČR, porady příspěvkových organizací a metodické porady památkové péče (15.0 tis. Kč)  </t>
  </si>
  <si>
    <t xml:space="preserve">účast pracovníků odboru na konferencích (10.0 tis. Kč)  </t>
  </si>
  <si>
    <t>Celkem kapitálové výdaje Cestovní ruch</t>
  </si>
  <si>
    <t xml:space="preserve">Jihočeská komorní filharmonie ČB ORG 1303  - projekt rekonstrukce Kněžská (500.0 tis. Kč)  hudební nástroje (2000.0 tis. Kč)  </t>
  </si>
  <si>
    <t>Celkem kapitálové výdaje Hudební činnost</t>
  </si>
  <si>
    <t>Celkem kapitálové výdaje Činnosti muzeí a galerií</t>
  </si>
  <si>
    <t xml:space="preserve">Hvězdárna a planetárium v ČB s pobočkou na Kleti - stavební úpravy kinosálu, výstavní haly, nová projekční a zvuková technologie v kinosále včetně 2D a 3Ddatové projekce ORG 1302 (8900.0 tis. Kč)  </t>
  </si>
  <si>
    <t>Celkem kapitálové výdaje Ostatní záležitosti kultury</t>
  </si>
  <si>
    <t xml:space="preserve">ZOO Ohrada Hluboká nad Vltavou - výstavba nových a rozšíření stávajících expozic ORG 1307 (8000.0 tis. Kč)  </t>
  </si>
  <si>
    <t>Celkem kapitálové výdaje Ochrana druhů a stanovišť</t>
  </si>
  <si>
    <t>Celkem výdaje ORJ 0011</t>
  </si>
  <si>
    <t>Běžné výdaje</t>
  </si>
  <si>
    <t>(v tis. Kč)</t>
  </si>
  <si>
    <t>Položka</t>
  </si>
  <si>
    <t>Účel</t>
  </si>
  <si>
    <t>Rozpočet - návrh 2009</t>
  </si>
  <si>
    <t>513</t>
  </si>
  <si>
    <t>Nákupy materiálu</t>
  </si>
  <si>
    <t>5136</t>
  </si>
  <si>
    <t>Knihy, učební pomůcky a tisk</t>
  </si>
  <si>
    <t>5139</t>
  </si>
  <si>
    <t>Nákup materiálu</t>
  </si>
  <si>
    <t>516</t>
  </si>
  <si>
    <t>Nákup služeb</t>
  </si>
  <si>
    <t>5169</t>
  </si>
  <si>
    <t>Nákup ostatních služeb</t>
  </si>
  <si>
    <t>517</t>
  </si>
  <si>
    <t>Ostatní nákupy</t>
  </si>
  <si>
    <t>5173</t>
  </si>
  <si>
    <t>Cestovné (tuzemské i zahraniční)</t>
  </si>
  <si>
    <t>5175</t>
  </si>
  <si>
    <t>Pohoštění</t>
  </si>
  <si>
    <t>5176</t>
  </si>
  <si>
    <t>Účastnické poplatky na konference</t>
  </si>
  <si>
    <t>522</t>
  </si>
  <si>
    <t>5222</t>
  </si>
  <si>
    <t>Neinvestiční transfery občanským sdružením</t>
  </si>
  <si>
    <t>532</t>
  </si>
  <si>
    <t>5321</t>
  </si>
  <si>
    <t>Neinvestiční transfery obcím</t>
  </si>
  <si>
    <t>5221</t>
  </si>
  <si>
    <t>Neinv. transfery obecně prospěšným společnostem</t>
  </si>
  <si>
    <t>§ 6172 Činnost regionální správy</t>
  </si>
  <si>
    <t>5179</t>
  </si>
  <si>
    <t>Ostatní nákupy j.n.</t>
  </si>
  <si>
    <t>Celkem běžné výdaje Činnost regionální správy</t>
  </si>
  <si>
    <t>Kapitálové výdaje</t>
  </si>
  <si>
    <t>Celkem běžné výdaje</t>
  </si>
  <si>
    <t>Celkem kapitálové výdaje</t>
  </si>
  <si>
    <t>5167</t>
  </si>
  <si>
    <t>Služby školení a vzdělávání</t>
  </si>
  <si>
    <t>536</t>
  </si>
  <si>
    <t>Ostatní neinv. transfery jiným veřejným rozpočtům</t>
  </si>
  <si>
    <t>5361</t>
  </si>
  <si>
    <t>Nákup kolků</t>
  </si>
  <si>
    <t>521</t>
  </si>
  <si>
    <t>Neinvestiční transfery podnikatelským subjektům</t>
  </si>
  <si>
    <t>5213</t>
  </si>
  <si>
    <t>Neinv.transfery nefinančním podnik. subjektům-PO</t>
  </si>
  <si>
    <t>5229</t>
  </si>
  <si>
    <t>Ostatní neinv.transfery nezisk.a podob.organizacím</t>
  </si>
  <si>
    <t>611</t>
  </si>
  <si>
    <t>Pořízení nehmotného investičního majetku</t>
  </si>
  <si>
    <t>6119</t>
  </si>
  <si>
    <t>Ostatní nákupy dlouhodobého nehmotného majetku</t>
  </si>
  <si>
    <t>Odbor kultury, památkové péče a cestovního ruchu - ORJ 0011</t>
  </si>
  <si>
    <t>§ 2143 Cestovní ruch</t>
  </si>
  <si>
    <t xml:space="preserve">ORG 1011000000 výdaje na cestovné zahrnující účast na RK schválených mezinárodních veletrzích CR (700.0 tis. Kč)  prezentacích kraje (300.0 tis. Kč)  </t>
  </si>
  <si>
    <t xml:space="preserve">ORG 1011000000 pohoštění v rámci zahraničních prezentačních akcí odboru - veletry - Regiontour (150.0 tis. Kč)  pracovní schůzky s Dolním Bavorskem a Horním Rakouskem v rámci přeshraniční spolupráce (57.0 tis. Kč)  presstripy a famtripy (300.0 tis. Kč)  prezentace kraje 3x Španělsko, Paříž, Maďarsko (350.0 tis. Kč)  </t>
  </si>
  <si>
    <t xml:space="preserve">ORG 1011000000  výdaje na semináře pořádané krajem pro zájmová sdružení, subjekty CR aj. v rámci spolupráce s Horním Rakouskem, Dolním Bavorskem, ostatními kraji ČR a dalšími subjekty působícími v CR (20.0 tis. Kč)  </t>
  </si>
  <si>
    <t xml:space="preserve">ORG 1011000000  poplatky vstupních víz do zahraničí (20.0 tis. Kč)  </t>
  </si>
  <si>
    <t>Celkem běžné výdaje Cestovní ruch</t>
  </si>
  <si>
    <t>§ 3311 Divadelní činnost</t>
  </si>
  <si>
    <t xml:space="preserve">příspěvek na podporu českých divadel pro divadlo Bazilika, o. p. s. UZ 746 (350.0 tis. Kč)  </t>
  </si>
  <si>
    <t xml:space="preserve">příspěvek na podporu českých divadel pro divadlo Continuo UZ 746 (150.0 tis. Kč)  </t>
  </si>
  <si>
    <t xml:space="preserve">příspěvek na podporu českých divadel pro Jihočeské divadlo UZ 746 (2500.0 tis. Kč)  </t>
  </si>
  <si>
    <t xml:space="preserve">neinvestiční příspěvek na činnost Divadla Oskara Nedbala v Táboře ORG 7301 (9520.0 tis. Kč)  </t>
  </si>
  <si>
    <t>Celkem běžné výdaje Divadelní činnost</t>
  </si>
  <si>
    <t>§ 3312 Hudební činnost</t>
  </si>
  <si>
    <t xml:space="preserve">neinvestiční příspěvek na činnost Jihočeské komorní filharmonie ORG 1303 (17526.0 tis. Kč)  </t>
  </si>
  <si>
    <t>Celkem běžné výdaje Hudební činnost</t>
  </si>
  <si>
    <t>§ 3314 Činnosti knihovnické</t>
  </si>
  <si>
    <t xml:space="preserve">neinvestiční příspěvek na činnost Jihočeské vědecké knihovny ČB ORG 1304 (41497.0 tis. Kč)  příspěvek na regionální funkce knihoven pro Jihočeskou vědeckou knihovnu ČB ORG 1304  UZ 744 (2788.0 tis. Kč)  </t>
  </si>
  <si>
    <t>5332</t>
  </si>
  <si>
    <t>Neinvestiční transfery vysokým školám</t>
  </si>
  <si>
    <t xml:space="preserve">neinvestční příspěvek Jihočeské univerzitě na činnost Britského centra (zahrunuje platy a telekomunikační poplatky) UZ 92 (1150.0 tis. Kč)  </t>
  </si>
  <si>
    <t>Celkem běžné výdaje Činnosti knihovnické</t>
  </si>
  <si>
    <t>§ 3315 Činnosti muzeí a galerií</t>
  </si>
  <si>
    <t xml:space="preserve">nákup školících a vzdělávacích služeb při pořádání odborných seminářů apod. pro příspěvkové organizace (40.0 tis. Kč)  </t>
  </si>
  <si>
    <t>ORG 1011000000 výdaje na vlastní ediční činnost - vydání nového propagačního materiálu (2000.0 tis. Kč)  dotisky stávajících tiskových materiálů (1500.0 tis. Kč) ORG 0000000000 realizace aktivit v rámci domácího cestovního ruchu pro JCCR  - leták- skládačka (525.0 tis. Kč)  sezóní brožura - příloha novin (290.0 tis. Kč)  brožura - info (250.0 tis. Kč)</t>
  </si>
  <si>
    <t xml:space="preserve">ORG 0000000000 realizace aktivit v rámci domácího cestovního ruchu pro JCCR mediální a billboardová kampaň (250.0 tis. Kč) informační systém CR (235.0 tis. Kč) Holiday World a Madi (280.0 tis. Kč)    </t>
  </si>
  <si>
    <t xml:space="preserve">příspěvek pro Jihočeskou centrálu CR  UZ 810 (1800.0 tis. Kč)  </t>
  </si>
  <si>
    <t xml:space="preserve">příspěvek na regionální funkce knihoven UZ 744  pro město Český Krumlov (1202.0 tis. Kč) město Dačice (392.0 tis. Kč)  město Jindřichův Hradec (1592.0 tis. Kč)  město Milevsko (372.0 tis. Kč)  město Prachatice (1097.0 tis. Kč)  město Písek (1311.0 tis. Kč)  město Strakonice (1652.0 tis. Kč)  město Tábor (2259.0 tis. Kč)  město Třeboň (335.0 tis. Kč)  </t>
  </si>
  <si>
    <t xml:space="preserve">neinvestiční příspěvek na činnost Alšovy jihočeské galerie Hluboká nad Vltavou ORG 1301 (21137.0 tis. Kč)  Jihočeského muzea v ČB ORG 1305 (30495.0 tis. Kč)  Muzea Jindřichohradecka OGR 3301 (13084.0 tis. Kč)  Muzea středního Pootaví ve Strakonicích ORG 6301 (6400.0 tis. Kč)  Prachatického muzea OGR 5301 (7257.0 tis. Kč)  Prácheňského muzea v Písku ORG 4301 (14682.0 tis. Kč)  Regionálního muzea v ČK ORG 2301 (7060.0 tis. Kč)  finanční prostředky příspěvkovým organizacím v oblasti kultury na dofinancování spoluúčasti na realizaci rezortních grantů - UZ 752 (4000.0 tis. Kč)  </t>
  </si>
  <si>
    <t xml:space="preserve">ORG 1011000000 výdaje na prezentační akce CR - pořádání famtripů a presstripů v JčK pro zahraniční účastníky (700.0 tis. Kč) inzerce v tisku (250.0 tis. Kč) výdaje na semináře pořádané krajem pro zájmové sdružení, subjekty CR, aj. v rámci spolupráce s Horním Rakouskem, Dolním Bavorskem, ostatními kraji ČR a dalšími subjekty působícími v CR (20.0 tis. Kč) účast na RK schválených mezinárodních veletrzích CR - Regiontour (720.0 tis. Kč) Utrecht (80.0 tis. Kč) Stuttgart (50.0 tis. Kč) Mnichov (70.0 tis. Kč) Madrid (90.0 tis. Kč) Miláno (70.0 tis. Kč) Moskva (180.0 tis. Kč) Kyjev (90.0 tis. Kč) Berlín (70.0 tis. Kč) Riga (125.0 tis. Kč) Talin (125.0 tis. Kč) Paříž (90.0 tis. Kč) účast na RK schválených mezinárodních prezentacích kraje - 3x Španělsko (100.0 tis. Kč) Paříž (90.0 tis. Kč) Maďarsko (130.0 tis. Kč) kulturní akce na veletrhu Regiontour (50.0 tis. Kč)  Mnichov (30.0 tis. Kč)     </t>
  </si>
  <si>
    <t>Neinvestiční příspěvky zřízeným příspěvkovým organizacím</t>
  </si>
  <si>
    <t>Neinv. transfery příspěvkovým a podobným subjektům</t>
  </si>
  <si>
    <t>Neinv. transfery veřejným rozpočtům územní úrovně</t>
  </si>
  <si>
    <t>Neinv. transfery neziskovým a podobným subjektům</t>
  </si>
  <si>
    <t>Inv. příspěvky příspěvkovým a podobným organizacím</t>
  </si>
  <si>
    <t>Celkem běžné výdaje Pořízení, zach. a obnova hodnot hist. povědomí</t>
  </si>
  <si>
    <t>§ 3326 Pořízení, zach. a obnova hodnot hist. povědomí</t>
  </si>
  <si>
    <t xml:space="preserve">projekt Revitalizace chátrajících objektů pro rozvoj cestovního ruchu - pokračování ORG 1150000001 (500.0 tis. Kč)  zpracování nové strategie CR na roky 2009 - 2013 (1000.0 tis. Kč)  </t>
  </si>
  <si>
    <t>Rozpočet upravený k 27.11.2008</t>
  </si>
  <si>
    <t>Odbor dopravy a silničního hospodářství - ORJ 0010</t>
  </si>
  <si>
    <t>Daňové příjmy</t>
  </si>
  <si>
    <t xml:space="preserve">§ 0000 </t>
  </si>
  <si>
    <t>135</t>
  </si>
  <si>
    <t>Ostatní odvody z vybraných činností a služeb</t>
  </si>
  <si>
    <t>1354</t>
  </si>
  <si>
    <t>Příjmy z licencí pro kamionovou dopravu</t>
  </si>
  <si>
    <t xml:space="preserve">příjmy z eurolicencí (60.0 tis. Kč)  </t>
  </si>
  <si>
    <t>136</t>
  </si>
  <si>
    <t>Správní poplatky</t>
  </si>
  <si>
    <t>1361</t>
  </si>
  <si>
    <t xml:space="preserve">předpokládaná částka  - za vydání správních rozhodnutí podle zákona č. 13/1997 Sb., o pozemních komunikacích, zákona č. 111/1994 Sb., o silniční dopravě (750.0 tis. Kč)  </t>
  </si>
  <si>
    <t xml:space="preserve">Celkem daňové příjmy </t>
  </si>
  <si>
    <t>Nedaňové příjmy</t>
  </si>
  <si>
    <t>§ 2212 Silnice</t>
  </si>
  <si>
    <t>232</t>
  </si>
  <si>
    <t>Ostatní nedaňové příjmy</t>
  </si>
  <si>
    <t>2329</t>
  </si>
  <si>
    <t>Ostatní nedaňové příjmy jinde nezařazené</t>
  </si>
  <si>
    <t xml:space="preserve">náklady spojené s prodejem nemovitostí hrazené kupujícími (336.0 tis. Kč)  </t>
  </si>
  <si>
    <t>Celkem nedaňové příjmy Silnice</t>
  </si>
  <si>
    <t>§ 2229 Ostatní záležitosti v silniční dopravě</t>
  </si>
  <si>
    <t>221</t>
  </si>
  <si>
    <t>Přijaté sankční platby</t>
  </si>
  <si>
    <t>2210</t>
  </si>
  <si>
    <t xml:space="preserve">kauce v silniční dopravě UZ 101 (2500.0 tis. Kč)  sankce za porušení ustanovení zákona č. 111/1994 Sb., o silniční dopravě (7500.0 tis. Kč)  </t>
  </si>
  <si>
    <t>2324</t>
  </si>
  <si>
    <t>Přijaté nekapitálové příspěvky a náhrady</t>
  </si>
  <si>
    <t xml:space="preserve">náklady řízení související s výběrem sankčních plateb (300.0 tis. Kč)  </t>
  </si>
  <si>
    <t>Celkem nedaňové příjmy Ostatní záležitosti v silniční dopravě</t>
  </si>
  <si>
    <t>§ 2299 Ostatní záležitosti v dopravě</t>
  </si>
  <si>
    <t>211</t>
  </si>
  <si>
    <t>Příjmy z vlastní činnosti</t>
  </si>
  <si>
    <t>2112</t>
  </si>
  <si>
    <t>Příjmy z prod. zboží (jinak nakoup.za úč.prodeje)</t>
  </si>
  <si>
    <t>213</t>
  </si>
  <si>
    <t>Příjmy z pronájmu majetku</t>
  </si>
  <si>
    <t>2131</t>
  </si>
  <si>
    <t>Příjmy z pronájmu pozemků</t>
  </si>
  <si>
    <t xml:space="preserve">příjmy z pronájmu pozemků ve vlastnictví kraje (100.0 tis. Kč)  </t>
  </si>
  <si>
    <t>Celkem nedaňové příjmy Ostatní záležitosti v dopravě</t>
  </si>
  <si>
    <t>Kapitálové příjmy</t>
  </si>
  <si>
    <t>311</t>
  </si>
  <si>
    <t>3111</t>
  </si>
  <si>
    <t xml:space="preserve">příjmy z prodeje pozemků ve vlastnictví kraje (500.0 tis. Kč)  </t>
  </si>
  <si>
    <t>3112</t>
  </si>
  <si>
    <t>§ 4399 Ostatní záležitosti soc.věcí a politiky zaměstnano</t>
  </si>
  <si>
    <t xml:space="preserve">Sociální oblast - EU (průběžné financování EU+SR) - např. OP LZZ, OP ŽP (25000.0 tis. Kč)  </t>
  </si>
  <si>
    <t>Celkem běžné výdaje Ostatní záležitosti soc.věcí a politiky zaměstnano</t>
  </si>
  <si>
    <t>690</t>
  </si>
  <si>
    <t>Ostatní kapitálové výdaje</t>
  </si>
  <si>
    <t>6909</t>
  </si>
  <si>
    <t>Ostatní kapitálové výdaje j.n.</t>
  </si>
  <si>
    <t>§ 2280 Výzkum a vývoj v dopravě</t>
  </si>
  <si>
    <t xml:space="preserve">OP Nadnárodní spolupráce - Jčk - SoNorA (kofinancování) (401.5 tis. Kč)  OP Nadnárodní spolupráce - Jčk - SoNorA (předfinancování EU+SR) (2275.5 tis. Kč)  </t>
  </si>
  <si>
    <t>Celkem kapitálové výdaje Výzkum a vývoj v dopravě</t>
  </si>
  <si>
    <t>Celkem kapitálové výdaje Ostatní záležitosti v dopravě</t>
  </si>
  <si>
    <t>Invest. příspěvky příspěvkovým a podobným organizacím</t>
  </si>
  <si>
    <t xml:space="preserve">ROP - Gymnázium V. Nováka, J. Hradec - Vytvoření vzdělávacího centra NOVA DOMUS při Gymnáziu V. Nováka (kofinancování) (985.2 tis. Kč)  </t>
  </si>
  <si>
    <t>645</t>
  </si>
  <si>
    <t>Investiční půjčené prostř. příspěv. a podob. organizacím</t>
  </si>
  <si>
    <t>6451</t>
  </si>
  <si>
    <t>Investiční půjčené prostř.zřízeným přísp.organizac</t>
  </si>
  <si>
    <t>Celkem kapitálové výdaje Gymnázia</t>
  </si>
  <si>
    <t>Celkem kapitálové výdaje Střední odborná učiliště a učiliště</t>
  </si>
  <si>
    <t>Celkem kapitálové výdaje Ostatní záležitosti vzdělávání</t>
  </si>
  <si>
    <t xml:space="preserve">ROP - Muzeum Jindřichohradecka - Rekonstrukce kostela sv. Jana Křtitele a kláštera minoritů v J.H. (předfinancování - NFV) (1459.0 tis. Kč)  </t>
  </si>
  <si>
    <t>641</t>
  </si>
  <si>
    <t>Investiční půjčené prostř. podnikatelským subjektům</t>
  </si>
  <si>
    <t>6413</t>
  </si>
  <si>
    <t>Inv.půjčené prostř.nefin.podnik.subjektům-práv.oso</t>
  </si>
  <si>
    <t>Celkem kapitálové výdaje Ostatní činnost ve zdravotnictví</t>
  </si>
  <si>
    <t>6345</t>
  </si>
  <si>
    <t>Investiční transfery regionálním radám</t>
  </si>
  <si>
    <t xml:space="preserve">ROP - Rámcová smlouva o poskytnutí dotace z rozpočtu Jčk pro RRRSJZ (kofinancování projektů) (45000.0 tis. Kč)  ROP - Rámcová smlouva o poskytnutí dotace z rozpočtu Jčk pro RRRSJZ - Technická pomoc ROP (kofinancování) (4000.0 tis. Kč)  </t>
  </si>
  <si>
    <t xml:space="preserve">ROP - DD H. Planá - Půdní vestavba, rekonstrukce pavilonu "C" vč. rekonstrukce přípravy TUV (předfinancování - NFV) (28962.6 tis. Kč)  </t>
  </si>
  <si>
    <t xml:space="preserve">Rezerva - Sociální oblast - EU (kofinancování) (11046.2 tis. Kč)  </t>
  </si>
  <si>
    <t>Celkem kapitálové výdaje Ostatní zálež. soc.věcí a politiky zaměstnano</t>
  </si>
  <si>
    <t>§ 6223 Mezinárodní spolupráce (jinde nezařazená)</t>
  </si>
  <si>
    <t>Celkem kapitálové výdaje Mezinárodní spolupráce (jinde nezařazená)</t>
  </si>
  <si>
    <t>Celkem výdaje ORJ 0020</t>
  </si>
  <si>
    <t xml:space="preserve">Jiné ostatní činnosti ve zdravotnictví (100.0 tis. Kč)  Psychiatrická léčebna Lnáře (činnosti nehrazené ze systému zdravotního pojištění, příspěvek na provoz (400.0 tis. Kč)  </t>
  </si>
  <si>
    <t>Celkem běžné výdaje Ostatní zdravotnická zaříz.a služby pro zdravot.</t>
  </si>
  <si>
    <t>§ 3541 Prevence před drogami, alkoholem, nikotinem aj. návykovými látkami</t>
  </si>
  <si>
    <t>Neinvestiční transfery neziskovým a podobným subjektům</t>
  </si>
  <si>
    <t>Celkem běžné výdaje Prevence před drogami, alk.,nikot.aj. návyk.lát.</t>
  </si>
  <si>
    <t>§ 3599 Ostatní činnost ve zdravotnictví</t>
  </si>
  <si>
    <t xml:space="preserve">Grant -  bezpříspěvkové dárcovství krve UZ 762 (700.0 tis. Kč)  </t>
  </si>
  <si>
    <t>Celkem běžné výdaje Ostatní činnost ve zdravotnictví</t>
  </si>
  <si>
    <t>§ 4324 Zařízení pro děti vyžadující okamžitou pomoc</t>
  </si>
  <si>
    <t>Neinvestiční transfery obecně prospěšným společnostem</t>
  </si>
  <si>
    <t xml:space="preserve">Zařízení pro děti vyžadující okamžitou pomoc - Dět.centrum JčK UZ 738 (4200.0 tis. Kč)  </t>
  </si>
  <si>
    <t>Celkem běžné výdaje Zařízení pro děti vyžadující okamžitou pomoc</t>
  </si>
  <si>
    <t>§ 4339 Ostatní sociální péče a pomoc rodině a manželství</t>
  </si>
  <si>
    <t xml:space="preserve">Odborná literatura (5.2 tis. Kč)  </t>
  </si>
  <si>
    <t>5164</t>
  </si>
  <si>
    <t>Nájemné</t>
  </si>
  <si>
    <t xml:space="preserve">Posudky, jiné služby související s prací NRP, zajištění akcí NRP (60.0 tis. Kč)  Příprava žadatelů SPOD - zahrnuta v příspěvku na výkon st. správy ORG 1104000000 (400.0 tis. Kč)  </t>
  </si>
  <si>
    <t xml:space="preserve">Získávání náhradních rodin, volnočasové aktivity pěstounů (18.5 tis. Kč)  </t>
  </si>
  <si>
    <t xml:space="preserve">Provoz ambulantní části Krizového centra pro děti UZ  740 (1150.0 tis. Kč)  </t>
  </si>
  <si>
    <t>Celkem běžné výdaje Ostatní soc. péče a pomoc rodině a manželství</t>
  </si>
  <si>
    <t>§ 4342 Sociální péče a pomoc přistěhovalcům a vybraným etnikům</t>
  </si>
  <si>
    <t xml:space="preserve">Odborná literatura (5.0 tis. Kč)  </t>
  </si>
  <si>
    <t xml:space="preserve">Nájemné (5.0 tis. Kč)  </t>
  </si>
  <si>
    <t xml:space="preserve">Služby související s činností odd. prevence a humanit. činností (150.0 tis. Kč)  </t>
  </si>
  <si>
    <t>Celkem běžné výdaje Soc. péče a pomoc přistěhov. a vybran. etnikům</t>
  </si>
  <si>
    <t>§ 4345 Centra sociální pomoci</t>
  </si>
  <si>
    <t>Celkem běžné výdaje Centra sociální pomoci</t>
  </si>
  <si>
    <t>§ 4351 Osobní asistence, pečovatelská služba a podpora samostatného bydlení</t>
  </si>
  <si>
    <t>Celkem běžné výdaje Osobní asist., peč.služba a podpora sam. bydlení</t>
  </si>
  <si>
    <t>§ 4357 Domovy</t>
  </si>
  <si>
    <t xml:space="preserve">Zřizované organizace v sociální oblasti (33539.0 tis. Kč)  </t>
  </si>
  <si>
    <t>Celkem běžné výdaje Domovy</t>
  </si>
  <si>
    <t>§ 4399 Ostatní záležitosti sociálních věcí a politiky zaměstnanosti</t>
  </si>
  <si>
    <t xml:space="preserve">Inspekce sociálních služeb dle zákona  č. 108/2006 Sb., -  zahrnuta v příspěvku na výkon státní správy (533,8 tis. Kč)  </t>
  </si>
  <si>
    <t xml:space="preserve">Grant - terénní soc. služby - administrátor OSVZ UZ 342 (5000.0 tis. Kč)  </t>
  </si>
  <si>
    <t>Celkem běžné výdaje Ostatní záležitosti soc.věcí a politiky zaměst.</t>
  </si>
  <si>
    <t xml:space="preserve">Odborné publikace (15.0 tis. Kč)  </t>
  </si>
  <si>
    <t xml:space="preserve">Posudková a expertní činnost, konzultační služby (700.0 tis. Kč)  </t>
  </si>
  <si>
    <t xml:space="preserve">Územní znalecké komise (150.0 tis. Kč)  </t>
  </si>
  <si>
    <t xml:space="preserve">Cestovné a ubytování (175.0 tis. Kč)  </t>
  </si>
  <si>
    <t>Inv.transfery nefinančním podnik.subjektům - právnickým osobám</t>
  </si>
  <si>
    <t xml:space="preserve">Ostatní nemocnice UZ 810 (88200.0 tis. Kč)  </t>
  </si>
  <si>
    <t>Celkem kapitálové výdaje Ostatní nemocnice</t>
  </si>
  <si>
    <t>Investiční příspěvky příspěvkovým a podobným organizacím</t>
  </si>
  <si>
    <t>Investiční transfery zřízeným příspěvkovým organizacím</t>
  </si>
  <si>
    <t>Celkem kapitálové výdaje Zdravotnická záchranná služba</t>
  </si>
  <si>
    <t>§ 3539 Ostatní zdravotnická zaříz.a služby pro zdravotnictví</t>
  </si>
  <si>
    <t xml:space="preserve">Psychiatrická léčebna Lnáře (670.0 tis. Kč)  </t>
  </si>
  <si>
    <t>Celkem kapitálové výdaje Ostatní zdravot. zaříz.a služby pro zdravot.</t>
  </si>
  <si>
    <t>Investiční transfery zřízeným PO (150000,0 tis.Kč)</t>
  </si>
  <si>
    <t>Celkem kapitálové výdaje Domovy</t>
  </si>
  <si>
    <t>Celkem výdaje ORJ 0009</t>
  </si>
  <si>
    <t>Město Bechyně ORG 9001017003 (1000.0 tis. Kč)  Město Dačice ORG 9001013016 (1000.0 tis. Kč)  Město Milevsko ORG 9001014032 (1000.0 tis. Kč)  Město Trhové Sviny ORG 9001011090 (1000.0 tis. Kč)  Město Týn nad Vltavou ORG 9001011091 (1000.0 tis. Kč)  Město Třeboň ORG 9001013094 (1000.0 tis. Kč)  Město Veselí nad Lužnicí ORG 9001017097 (1000.0 tis. Kč)  UZ 732</t>
  </si>
  <si>
    <t>Odbor životního prostředí, zemědělství a lesnictví - ORJ 0007</t>
  </si>
  <si>
    <t xml:space="preserve">vydání integrovaného povolení (100.0 tis. Kč)  </t>
  </si>
  <si>
    <t xml:space="preserve">pokuty za přestupy na úseku rybářství (50.0 tis. Kč)  </t>
  </si>
  <si>
    <t>Celkem nedaňové příjmy Činnost regionální správy</t>
  </si>
  <si>
    <t>Celkem příjmy ORJ 0007</t>
  </si>
  <si>
    <t>§ 1019 Ost. zemědělská a potravinářská činnost a rozvoj</t>
  </si>
  <si>
    <t>549</t>
  </si>
  <si>
    <t>Ostatní neinvestiční transfery obyvatelstvu</t>
  </si>
  <si>
    <t>5493</t>
  </si>
  <si>
    <t xml:space="preserve">předpokládané náklady na pozáruční opravy hardware (300.0 tis. Kč)  </t>
  </si>
  <si>
    <t>5172</t>
  </si>
  <si>
    <t>Programové vybavení</t>
  </si>
  <si>
    <t xml:space="preserve">drobný uživatelský a odborový software (500.0 tis. Kč)  licence Legato (100.0 tis. Kč)  smlouva Microsoft Enterprise Agreement - roční platba za produkty firmy Microsoft (4200.0 tis. Kč)  </t>
  </si>
  <si>
    <t xml:space="preserve">rozpočtovaná částka je stanovena s ohledem na počet plánovaných jednání (např. řídící výbory, jednání se zahraničními partnery, komise atd.) (8.0 tis. Kč)  </t>
  </si>
  <si>
    <t>Výdaje související s neinv. nákupy, přísp., náhrady, věc. dary</t>
  </si>
  <si>
    <t>5194</t>
  </si>
  <si>
    <t>Věcné dary</t>
  </si>
  <si>
    <t>Neinvestiční transfery veřejným rozpočtům územní úrovně</t>
  </si>
  <si>
    <t>5323</t>
  </si>
  <si>
    <t>Neinvestiční transfery krajům</t>
  </si>
  <si>
    <t xml:space="preserve">příspěvek Moravskoslezskému kraji (spolufinancování výdajů na služby související s provozem "videokonference") (15.0 tis. Kč)  </t>
  </si>
  <si>
    <t>6111</t>
  </si>
  <si>
    <t>6125</t>
  </si>
  <si>
    <t>Výpočetní technika</t>
  </si>
  <si>
    <t xml:space="preserve">grafické stanice (400.0 tis. Kč)  obnova aktivních síťových prvků (400.0 tis. Kč)  </t>
  </si>
  <si>
    <t>Celkem kapitálové výdaje Činnost regionální správy</t>
  </si>
  <si>
    <t>Celkem výdaje ORJ 0012</t>
  </si>
  <si>
    <t xml:space="preserve">barevné tiskárny (170.0 tis. Kč)  disky na ortofotomapu (75.0 tis. Kč)  laserové tiskárny, scanery (90.0 tis. Kč)  notebooky (1400.0 tis. Kč)  ostatní drobný materiál (350.0 tis. Kč)  vzhledem k přechodu na nový operační systém je nutná výměna starších personálních počítačů (1960.0 tis. Kč)  </t>
  </si>
  <si>
    <t xml:space="preserve">dvouletá podpora AntiVir KASPERSKY (200.0 tis. Kč)  dvouletá podpora AntiVir SYMANTEC (350.0 tis. Kč)  migrace Exchance, migrace stanic a mingace office (200.0 tis. Kč)  pravidelný měsíční poplatek za svěřenou správu síťové infrastruktury (600.0 tis. Kč)  roční podpora ekonomického software GINIS (400.0 tis. Kč)  roční podpora software právních informací ASPI (190.0 tis. Kč)  roční podpora software spisové služby GINIS (200.0 tis. Kč)  roční poplatek za podporu databázového serveru Oracle (200.0 tis. Kč)  roční poplatek za podporu software AuditPro (60.0 tis. Kč)  roční poplatek za podporu software CLIX (13.0 tis. Kč)  roční poplatek za podporu software docházka (35.0 tis. Kč)  roční poplatek za podporu software dotace LH a evidence lesního hospodářství (100.0 tis. Kč)  roční poplatek za podporu software evidence dopravních nehod (22.0 tis. Kč)  roční poplatek za podporu software evidence znečišť. ovzduší (20.0 tis. Kč)  roční poplatek za podporu software personální agendy (120.0 tis. Kč)  roční poplatek za technickou podporu Help Desk (40.0 tis. Kč)  </t>
  </si>
  <si>
    <t xml:space="preserve">roční poplatek za technickou podporu SW IDS Jč. kraj (350.0 tis. Kč)  roční poplatek za technickou podporu geograf. software ArcGIS (550.0 tis. Kč)  roční poplatek za technickou podporu na SW T-WIST (166.0 tis. Kč)  roční poplatek za technickou podporu software EVI a ESPI (100.0 tis. Kč)  roční poplatek za technickou podporu software Monit - GORDIC (72.0 tis. Kč)  roční poplatek za technickou podporu software Monit - TESCO (350.0 tis. Kč)  roční poplatek za technickou podporu software POV (20.0 tis. Kč)  roční poplatek za technickou podporu software autoprovoz (20.0 tis. Kč)  roční poplatek za technickou podporu software evidence jedovatých látek (10.0 tis. Kč)  roční poplatky za technické podpory drobných software odborů (200.0 tis. Kč)  servisní smlouva na routery CISCO (300.0 tis. Kč)  servisní smlouva na zálohovací hardware (60.0 tis. Kč)  smluvní služby k SW GINIS Eko a GINIS SSL (250.0 tis. Kč)  update SW Legato (80.0 tis. Kč)  </t>
  </si>
  <si>
    <t xml:space="preserve">Asociace krajů ČR (700.0 tis. Kč)  Nadace Jihočeské cyklostezky (100.0 tis. Kč)  Regionální sdružení Šumava (400.0 tis. Kč)  Svaz měst a obcí Jihočeského kraje (200.0 tis. Kč)  </t>
  </si>
  <si>
    <t xml:space="preserve">mimořádné finanční výpomoci (100.0 tis. Kč)  </t>
  </si>
  <si>
    <t>551</t>
  </si>
  <si>
    <t>Neinv. transfery mezinár. organizacím a nadnár. orgánům</t>
  </si>
  <si>
    <t>5511</t>
  </si>
  <si>
    <t>Neinv.transfery mezinárod.organizacím</t>
  </si>
  <si>
    <t xml:space="preserve">Euroreg. Silva Nortica (400.0 tis. Kč)  Euroreg. Šumava (200.0 tis. Kč)  </t>
  </si>
  <si>
    <t xml:space="preserve">odborná ekonomická lit. z oblasti účetnictví a rozpočtu (15.0 tis. Kč)  </t>
  </si>
  <si>
    <t xml:space="preserve">cestovní pojištění léčebných výloh (100.0 tis. Kč)  </t>
  </si>
  <si>
    <t>pron. prostor na školení obcí kraje v rámci metod. pomoci (10.0 tis. Kč)</t>
  </si>
  <si>
    <t xml:space="preserve">další služby spojené s metodickou pomocí obcím (30.0 tis. Kč)  </t>
  </si>
  <si>
    <t xml:space="preserve">včetně školení obcí v rámci metodické pomoci (15.0 tis. Kč)  </t>
  </si>
  <si>
    <t>590</t>
  </si>
  <si>
    <t>Ostatní neinvestiční výdaje</t>
  </si>
  <si>
    <t>5901</t>
  </si>
  <si>
    <t>Nespecifikované rezervy</t>
  </si>
  <si>
    <t>z toho krizová rezerva v pravomoci hejtmana dle SM/14/REDI (5000.0 tis. Kč)</t>
  </si>
  <si>
    <t xml:space="preserve">rozpočtová rezerva pro krytí nepředpokládaných či nepředvídatelných výdajů, které nejsou v době sestavování rozpočtu známy - čerpání nad 200 tis. Kč podléhá dle SM/14/REDI rozhodnutí zastupitelstva kraje (45000.0 tis. Kč)    </t>
  </si>
  <si>
    <t xml:space="preserve">úroky z předpokládaného nového úvěru (2900.0 tis. Kč)  </t>
  </si>
  <si>
    <t>5142</t>
  </si>
  <si>
    <t>Realizované kurzové ztráty</t>
  </si>
  <si>
    <t xml:space="preserve">bankovní poplatky spojené s vedením účtů kraje; navýšení z důvodu změny správy státních prostředků v ČNB </t>
  </si>
  <si>
    <t>Celkem běžné výdaje Obecné příjmy a výdaje z finančních operací</t>
  </si>
  <si>
    <t>§ 6399 Ostatní finanční operace</t>
  </si>
  <si>
    <t>Celkem běžné výdaje Ostatní finanční operace</t>
  </si>
  <si>
    <t>§ 6409 Ostatní činnosti j.n.</t>
  </si>
  <si>
    <t xml:space="preserve">daň z příjmů právnických osob za kraj; v roce 2008 ve výši 20 054 tis. Kč, v roce 2007 ve výši 10 116 tis. Kč </t>
  </si>
  <si>
    <t>Celkem běžné výdaje Ostatní činnosti j.n.</t>
  </si>
  <si>
    <t>Celkem výdaje ORJ 0005</t>
  </si>
  <si>
    <t>Financování</t>
  </si>
  <si>
    <t>812</t>
  </si>
  <si>
    <t>Dlouhodobé financování</t>
  </si>
  <si>
    <t>8123</t>
  </si>
  <si>
    <t>Dlouhodobé přijaté půjčené prostředky</t>
  </si>
  <si>
    <t>822</t>
  </si>
  <si>
    <t>8224</t>
  </si>
  <si>
    <t>Uhrazené splátky dlouhod.přijatých půjčených prostředků</t>
  </si>
  <si>
    <t xml:space="preserve">Celkem financování </t>
  </si>
  <si>
    <t>Strukturální fondy EU - ORJ 0020</t>
  </si>
  <si>
    <t>241</t>
  </si>
  <si>
    <t>Splátky půjčených prostř. od podnikatelských subjektů</t>
  </si>
  <si>
    <t>2412</t>
  </si>
  <si>
    <t>Splátky půjč.prostř.od podnik.nef.subj.- prav. oso</t>
  </si>
  <si>
    <t xml:space="preserve">OP Interreg III C - RERA, a. s. - MATEO (příjem z předfinancování - NFV) (7500.0 tis. Kč)  ROP - Nemocnice Tábor, a.s. - Pavilon akutní medicíny a porodnice - 1. etapa (příjem z předfinancování - NFV) (67339.9 tis. Kč)  </t>
  </si>
  <si>
    <t>245</t>
  </si>
  <si>
    <t>Splátky půjčených prostř. od zřízených a podob. subjektů</t>
  </si>
  <si>
    <t>2451</t>
  </si>
  <si>
    <t>Splátky půjčených prostředků od přísp.organizací</t>
  </si>
  <si>
    <t xml:space="preserve">Celkem nedaňové příjmy </t>
  </si>
  <si>
    <t xml:space="preserve">Příjmy ze SF EU, SR - průběžné financování (175000.0 tis. Kč)  </t>
  </si>
  <si>
    <t>412</t>
  </si>
  <si>
    <t>Neinv. přijaté transfery od veř. rozpočtů územní úrovně</t>
  </si>
  <si>
    <t>4123</t>
  </si>
  <si>
    <t>Neinvestiční přijaté transfery od regionálních rad</t>
  </si>
  <si>
    <t>415</t>
  </si>
  <si>
    <t>Neinvestiční přijaté transfery ze zahraničí</t>
  </si>
  <si>
    <t>4159</t>
  </si>
  <si>
    <t>Ostatní neinvestiční přijaté dotace ze zahraničí</t>
  </si>
  <si>
    <t xml:space="preserve">OP Přeshraniční spolupráce - Jčk - RECOM (příjem z předfinancování EU+SR) (300.0 tis. Kč)  </t>
  </si>
  <si>
    <t xml:space="preserve">odstraňování dopadu provozu na silnicích II. a III. třídy na třetí osoby - hluková zátěž (5225.0 tis. Kč)  odstraňování dopadu provozu na silnicích II. a III. třídy na třetí osoby - odvodnění (5500.0 tis. Kč)  revitalizace odpočívadel na silnicích II. a III. třídy (1000.0 tis. Kč)  </t>
  </si>
  <si>
    <t>GP na opravy a rekonstrukce MŠ (19000.0 tis. Kč), Realizační dokument PRK (94000.0 tis. Kč)</t>
  </si>
  <si>
    <t xml:space="preserve">Grant - podpora minimální sítě protidrogových služeb - administrátor OSVZ  UZ 736 (4500.0 tis. Kč)  </t>
  </si>
  <si>
    <t>Neinv.přijaté transfery od veřejných rozpočtů ústř.úrovně</t>
  </si>
  <si>
    <t>Neinv.transfery nefinančním podnik. Subjektům-soukromé školy</t>
  </si>
  <si>
    <t>Ostatní neinv.transfery nezisk.a podob.organizacím-obecní škol.</t>
  </si>
  <si>
    <t>Neinv. transfery obecně prospěšným společ. - soukromé školy</t>
  </si>
  <si>
    <t>Celkem běžné výdaje Střed. praktického vyuč. a školní hosp.</t>
  </si>
  <si>
    <t>Celkem běžné výdaje Školní strav. při předšk.a zákl.vzdělávání</t>
  </si>
  <si>
    <t>Celkem běžné výdaje Zaříz.vých.poradenství a prevent. vých.péče</t>
  </si>
  <si>
    <t>Celkem běžné výdaje Ostatní zařízení souvis.s vých.a vzděl.mládeže</t>
  </si>
  <si>
    <t xml:space="preserve">tělovýchovná činnost UZ 334 (6000.0 tis. Kč)  </t>
  </si>
  <si>
    <t xml:space="preserve">ostatní zájmová činnost UZ 336 (6000.0 tis. Kč)  </t>
  </si>
  <si>
    <t xml:space="preserve">Org. zajištění celokraj. akcí, vydání propagačního materiálu kraje ve spolupráci s odborem kultury - Atlas sportu JčK (25.0 tis. Kč)  </t>
  </si>
  <si>
    <t xml:space="preserve">Nákup karet do mobilních telefonů pro pracovníky zajišťující celokrajské akce (4.0 tis. Kč)  </t>
  </si>
  <si>
    <t xml:space="preserve">Nákup drob. darů pro účastníky soutěží a zahraniční partnery (3.0 tis)  </t>
  </si>
  <si>
    <t xml:space="preserve">Fond rozvoje školství - prodej majetku (40000.0 tis. Kč)  příspěvek do fondu rozvoje školství od KÚ (26000.0 tis. Kč)  </t>
  </si>
  <si>
    <t>OP Životní prostředí - Jčk - Snížení energet. náročnosti škol a škol. zařízení v SPŠ a VOŠ Písek (kofinancování) (340.7 tis. Kč)  OP Životní prostředí - Jčk - Snížení energet. náročnosti škol a škol. zařízení v SZŠ Písek (financování nezpůsobilých výdajů) (1180.0 tis. Kč)  OP Životní prostředí - Jčk - Snížení energet. náročnosti škol a škol. zařízení v SZŠ Písek (kofinancování) (1365.4 tis. Kč)  OP Životní prostředí - Jčk - Snížení energet. náročnosti škol a škol. zařízení v SŠ Vimperk (financování nezpůsobilých výdajů) (3848.4 tis. Kč)  OP Životní prostředí - Jčk - Snížení energet. náročnosti škol a škol. zařízení v SŠ Vimperk (kofinancování) (1080.1 tis. Kč)  OP Životní prostředí - Jčk - Snížení energet. náročnosti škol a škol. zařízení v SŠ technická a obchodní Dačice (financování nezpůsobilých výdajů) (2845.0 tis. Kč)  OP Životní prostředí - Jčk - Snížení energet. náročnosti škol a škol. zařízení v SŠ technická a obchodní Dačice (kofinancování) (1752.3 tis. Kč)</t>
  </si>
  <si>
    <t>OP Životní prostředí - Jčk - Snížení energet. náročnosti škol a škol. zařízení ve SOŠ elektrotechnická, COP Hluboká n. Vltavou (financování nezpůsobilých výdajů) (8031.7 tis. Kč)  OP Životní prostředí - Jčk - Snížení energet. náročnosti škol a škol. zařízení ve SOŠ elektrotechnická, COP Hluboká n. Vltavou (kofinancování) (1256.9 tis. Kč)  OP Životní prostředí - Jčk - Snížení energet. náročnosti škol a škol. zařízení ve SŠ obchodu, služeb a řemesel JŠ Tábor (financování nezpůsobilých výdajů) (14352.0 tis. Kč)  OP Životní prostředí - Jčk - Snížení energet. náročnosti škol a škol. zařízení ve SŠ obchodu, služeb a řemesel JŠ Tábor (kofinancování) (5154.1 tis. Kč)  OP Životní prostředí - Jčk - Snížení energet. náročnosti škol a škol. zařízení ve VOŠ sociální a SpŠ Prachatice (financování nezpůsobilých výdajů) (2678.6 tis. Kč)  OP Životní prostředí - Jčk - Snížení energet. náročnosti škol a škol. zařízení ve VOŠ sociální a SpŠ Prachatice (kofinancování) (1096.8 tis. Kč)</t>
  </si>
  <si>
    <t>OP Životní prostředí - Jčk - Snížení energet. náročnosti škol a škol. zařízení ve VOŠ, SŠ, COP Sezimovo Ústí (financování nezpůsobilých výdajů) (939.0 tis. Kč)  OP Životní prostředí - Jčk - Snížení energet. náročnosti škol a škol. zařízení ve VOŠ, SŠ, COP Sezimovo Ústí (kofinancování) (1708.0 tis. Kč)  OP Životní prostředí - Jčk - Snížení energet. náročnosti škol v SRŠ a VOŠ vod. hosp. a ekol. Vodňany (financování nezpůsobilých výdajů) (2328.9 tis. Kč)  OP Životní prostředí - Jčk - Snížení energet. náročnosti škol v SRŠ a VOŠ vod. hosp. a ekol. Vodňany (kofinancování) (751.9 tis. Kč)  OP Životní prostředíí - Jčk - Snížení energet. náročnosti škol a škol. zařízení v SŠ řemesel a služeb Strakonice (financování nezpůsobilých výdajů) (1250.0 tis. Kč)  OP Životní prostředíí - Jčk - Snížení energet. náročnosti škol a škol. zařízení v SŠ řemesel a služeb Strakonice (kofinancování) (798.1 tis. Kč)</t>
  </si>
  <si>
    <t xml:space="preserve">OP Životní prostředí - Jčk - Snížení energet. náročnosti škol a škol. zařízení v SOU Blatná (financování nezpůsobilých výdajů) (1426.6 tis. Kč)  OP Životní prostředí - Jčk - Snížení energet. náročnosti škol a škol. zařízení v SOU Blatná (kofinancování) (601.4 tis. Kč)  </t>
  </si>
  <si>
    <t xml:space="preserve">ROP - Jčk - Zlepšení vybavenosti ICT na středních a speciálních školách Jihočeského kraje (kofinancování) (1181.4 tis. Kč)  ROP - Jčk - Zlepšení vybavenosti ICT na středních a speciálních školách Jihočeského kraje (předfinancování EU+SR) (14570.6 tis. Kč)  Rezerva - Školství - EU (kofinancování) - vč. 3. výzvy ROP (8781.6 tis. Kč)  </t>
  </si>
  <si>
    <t xml:space="preserve">OP Životní prostředí - Nemocnice Strakonice, a. s. - Ekologizace nemocnice Strakonice a.s. (předfinancování nezpůsobilých výdajů) (3282.1 tis. Kč)  OP Životní prostředí - Nemocnice Strakonice, a. s. - Ekologizace nemocnice Strakonice a.s. (předfinancování podílu JčK) (6071.9 tis. Kč)  </t>
  </si>
  <si>
    <t>Odbor legislativy a vnitřních věcí - ORJ 0003</t>
  </si>
  <si>
    <t>Celkem příjmy ORJ 0003</t>
  </si>
  <si>
    <t>5192</t>
  </si>
  <si>
    <t>Poskytnuté neinvestiční příspěvky a náhrady (část)</t>
  </si>
  <si>
    <t>Celkem výdaje ORJ 0003</t>
  </si>
  <si>
    <t>Fond sociálních potřeb - ORJ 0013</t>
  </si>
  <si>
    <t>Příjmy z prodeje ost. nemovitostí a jejich částí</t>
  </si>
  <si>
    <t xml:space="preserve">příjmy z prodeje nemovitostí ve vlastnictví kraje (2400.0 tis. Kč)  </t>
  </si>
  <si>
    <t>Celkem kapitálové příjmy Silnice</t>
  </si>
  <si>
    <t>Neinvestiční přijaté dotace</t>
  </si>
  <si>
    <t>411</t>
  </si>
  <si>
    <t>Neinv. přijaté transfery od veř. rozpočtů ústřední úrovně</t>
  </si>
  <si>
    <t>4113</t>
  </si>
  <si>
    <t>Neinvestiční přijaté transfery ze státních fondů</t>
  </si>
  <si>
    <t xml:space="preserve">transfer ze SFDI na neinvestiční akci Studie obchvatu města Trhové Sviny UZ 91252 ORG 1047000010 (254.0 tis. Kč)  </t>
  </si>
  <si>
    <t xml:space="preserve">Celkem neinvestiční přijaté dotace </t>
  </si>
  <si>
    <t>Investiční přijaté dotace</t>
  </si>
  <si>
    <t>421</t>
  </si>
  <si>
    <t>4213</t>
  </si>
  <si>
    <t>Investiční přijaté transfery ze státních fondů</t>
  </si>
  <si>
    <t xml:space="preserve">Celkem investiční přijaté dotace </t>
  </si>
  <si>
    <t>Celkem příjmy ORJ 0010</t>
  </si>
  <si>
    <t>Celkem běžné příjmy</t>
  </si>
  <si>
    <t>Celkem kapitálové příjmy</t>
  </si>
  <si>
    <t>5166</t>
  </si>
  <si>
    <t>Konzultační, poradenské a právní služby</t>
  </si>
  <si>
    <t>5171</t>
  </si>
  <si>
    <t>Opravy a udržování</t>
  </si>
  <si>
    <t xml:space="preserve">příspěvek na odpisy silnic II. a III. třídy a mostů - doba odpisování 60 let ORG 401 (138000.0 tis. Kč)  příspěvek na provoz ORG 401 (637000.0 tis. Kč)  </t>
  </si>
  <si>
    <t>Celkem běžné výdaje Silnice</t>
  </si>
  <si>
    <t>§ 2221 Provoz veřejné silniční dopravy</t>
  </si>
  <si>
    <t>519</t>
  </si>
  <si>
    <t>Výdaje souvis. s neinv. nákupy, přísp., náhrady, věc. dary</t>
  </si>
  <si>
    <t>5193</t>
  </si>
  <si>
    <t>Výdaje na dopravní územní obslužnost</t>
  </si>
  <si>
    <t xml:space="preserve">na úhradu závazků veřejné služby v linkové osobní dopravě - základní dopravní obslužnost (390000.0 tis. Kč)  žákovské jízdné UZ 118 (26000.0 tis. Kč)  </t>
  </si>
  <si>
    <t xml:space="preserve">příspěvek městu České Budějovice na úhradu protarifovací ztráty z provozu IDS Českobudějovicka UZ 92 (150.0 tis. Kč)  </t>
  </si>
  <si>
    <t>5339</t>
  </si>
  <si>
    <t>Neinvestiční příspěvky ostatním příspěvkovým organ</t>
  </si>
  <si>
    <t xml:space="preserve">příspěvek pro Správu CHKO a NP  Šumava  na ekologickou autobusovou dopravu  UZ 92 (200.0 tis. Kč)  </t>
  </si>
  <si>
    <t>Celkem běžné výdaje Provoz veřejné silniční dopravy</t>
  </si>
  <si>
    <t>§ 2223 Bezpečnost silničního provozu</t>
  </si>
  <si>
    <t xml:space="preserve">propagační materiály pro program BESIP (30.0 tis. Kč)  </t>
  </si>
  <si>
    <t xml:space="preserve">na podporu programu BESIP - zajištění Dopravní soutěže mladých cyklistů - občerstvení pro děti a ceny vítězům, soutěž ve sdělovacích prostředcích, organizace seminářů učitelů dopravní výchovy (150.0 tis. Kč)  </t>
  </si>
  <si>
    <t xml:space="preserve">grant na podporu programu BESIP - zajištění dopravy dětí prostřednictvím škol na dětská dopravní hřiště UZ  308 (180.0 tis. Kč)  </t>
  </si>
  <si>
    <t>Celkem běžné výdaje Bezpečnost silničního provozu</t>
  </si>
  <si>
    <t>§ 2242 Provoz veřejné železniční dopravy</t>
  </si>
  <si>
    <t xml:space="preserve">na úhradu závazků veřejné služby v drážní osobní dopravě - základní dopravní obslužnost (336000.0 tis. Kč)  žákovské jízdné UZ 118 (8000.0 tis. Kč)  </t>
  </si>
  <si>
    <t>Celkem běžné výdaje Provoz veřejné železniční dopravy</t>
  </si>
  <si>
    <t>§ 2251 Letiště</t>
  </si>
  <si>
    <t xml:space="preserve">neinvestiční příspěvek občanskému sdružení AEROKLUB Planá UZ 92 (75.0 tis. Kč)  </t>
  </si>
  <si>
    <t>Celkem běžné výdaje Letiště</t>
  </si>
  <si>
    <t>Celkem běžné výdaje Ostatní záležitosti v dopravě</t>
  </si>
  <si>
    <t xml:space="preserve">jednání o silniční problematice s mezinárodními experty - jednání skupin Dolní Bavorsko, Horní a Dolní Rakousko (5.0 tis. Kč)  </t>
  </si>
  <si>
    <t xml:space="preserve">podávání žádostí na katastrálních úřadech v souvislosti s prodejem nemovitostí ve vlastnictví kraje a ve správě SÚS Jihočeského kraje (90.0 tis. Kč)  </t>
  </si>
  <si>
    <t>5362</t>
  </si>
  <si>
    <t>Platby daní a poplatků</t>
  </si>
  <si>
    <t xml:space="preserve">daň z prodeje nemovitostí (100.0 tis. Kč)  </t>
  </si>
  <si>
    <t>612</t>
  </si>
  <si>
    <t>Pořízení dlouhodobého majetku</t>
  </si>
  <si>
    <t>6121</t>
  </si>
  <si>
    <t>Budovy, haly a stavby</t>
  </si>
  <si>
    <t xml:space="preserve">nákup pozemků pod silnicemi II. a III. třídy ORG 401 (1000.0 tis. Kč)  nákup speciálního podvozku dopravního prostředku ORG 401 (3000.0 tis. Kč)  </t>
  </si>
  <si>
    <t>Celkem kapitálové výdaje Silnice</t>
  </si>
  <si>
    <t>631</t>
  </si>
  <si>
    <t>Investiční transfery podnikatelským subjektům</t>
  </si>
  <si>
    <t>6313</t>
  </si>
  <si>
    <t>Inv.transfery nefinančním podnik.subjektům-PO</t>
  </si>
  <si>
    <t xml:space="preserve">investiční příspěvek pro Jihočeské letiště České Budějovice, a. s. na služby obecného hospodářského zájmu UZ 810 (5000.0 tis. Kč)  </t>
  </si>
  <si>
    <t>Celkem kapitálové výdaje Letiště</t>
  </si>
  <si>
    <t xml:space="preserve">jazykové vzdělávání (635.0 tis. Kč)  průběžné vzdělávání (1685.5 tis. Kč)  vstupní vzdělávání (8.0 tis. Kč)  vzdělávání vedoucích úředníků (40.0 tis. Kč)  školení ZOZ (231.5 tis. Kč)  </t>
  </si>
  <si>
    <t xml:space="preserve">náklady na VŘ (inzerce, osobnostní testy), tlumočení a překladatelské služby, účastnické poplatky na sportovních hrách KÚ (250.0 tis. Kč)  </t>
  </si>
  <si>
    <t xml:space="preserve">brožury pro starosty obcí a obyvatelstvo Jčk, kancel. materiál, fotopapíry, folie pro činnost krizového štábu a pracovních skupin (400.0 tis. Kč)  </t>
  </si>
  <si>
    <t xml:space="preserve">studie proveditelnosti IS KŘ a další konzultační činnost v oblasti KŘ (550.0 tis. Kč)  </t>
  </si>
  <si>
    <t xml:space="preserve">organiz. zajištění porad se astarosty a bezpeč. tajemníky obcí s rozšíř. působ. mimo KÚ, zajištění seminářů, odborných příprav s pracovníky KŘ, cvičení orgánů KŔ a IZS, překlady, tlumočení a ost. (355.0 tis. Kč)  </t>
  </si>
  <si>
    <t xml:space="preserve">UZ 123: pro zaměstnance jiných organizací (50.0 tis. Kč)  pro pracovníky KŘ (200.0 tis. Kč)  </t>
  </si>
  <si>
    <t xml:space="preserve">havarijní plánování, krizové plánování, obrana, ochrana utajovaných skutečností, HOPKS (60.0 tis. Kč)  </t>
  </si>
  <si>
    <t xml:space="preserve">vložné za semináře (80.0 tis. Kč)  </t>
  </si>
  <si>
    <t xml:space="preserve">motorový člun pro Jč. záchrannou brigádu kynologů (200.0 tis. Kč)  </t>
  </si>
  <si>
    <t xml:space="preserve">Jihočeská záchranná brigáda kynologů (200.0 tis. Kč)  Oblastní spolek ČČK Č.Budějovice (200.0 tis. Kč)  Vodní záchranná služba ČĆK - MS Č.Budějovice (200.0 tis. Kč)  Vodní záchranná služba ČĆK - MS Č.Krumlov (200 tis.), výcvik mládeže (150 tis.) Vodní záchranná služba ČČK - MS Soběslav (200.0 tis. Kč)  </t>
  </si>
  <si>
    <t xml:space="preserve">poplatky PRESS klubu (10,0 tis. Kč), údržba a rozvoj internet. stránek (250,0 tis. Kč), Voice Reader web a zvuk. noviny (190,0 tis. Kč), video- a tisk. služby, doprava, služby při zahranič. spolupráci, zajiš. kultur. akcí (655,0 tis. Kč), výročí "samet." revoluce (350.0 tis. Kč)  projekt Europe Direct - provoz informačního stánku EU na KÚ JčK - usnes. č. 753/2005/ZK (800.0 tis. Kč)  tlumočení, překlady, kopírování, tiskařské práce, střežení kanceláře, úklid, ostatní služby předem nespecifikované (545.0 tis. Kč)  </t>
  </si>
  <si>
    <t xml:space="preserve">opravy aut samosprávy (450.0 tis. Kč)  </t>
  </si>
  <si>
    <t xml:space="preserve">individuální služební cesty v tuzemsku i zahraničí (stravování, ubytování, taxislužby, parkovné, storno poplatky, vedlejší výdaje); paušální úhrafy jízdného členům rady (550.0 tis. Kč)  ubytování pro návštěvy (100.0 tis. Kč)  </t>
  </si>
  <si>
    <t xml:space="preserve">Franc. aliance (50) Energy Center (50) PTP (70.0 tis. Kč)  </t>
  </si>
  <si>
    <t xml:space="preserve">pdpora aktiv. organ, podpruj. propag. Jč kraje (100.0 tis. Kč)  podpora aktivit SDHO mimo hlavní činnost (186.0 tis. Kč)  podpora přeshraniční spolupráce (270.0 tis. Kč)  příspěvek Nadačnímu fondu Jihočeských olympioniků (200.0 tis. Kč)  </t>
  </si>
  <si>
    <t xml:space="preserve">reprezentace JčK (1000.0 tis. Kč)  vybrané akce grantové politiky JčK (2400.0 tis. Kč)  záštita s příspěvkem (1500.0 tis. Kč, z toho hejtman 1000.0 tis. a náměstci 2x250.0 tis.)  </t>
  </si>
  <si>
    <t xml:space="preserve">finanční dary (např. vítání prvního občánka, úspěšní Jihočeši) atd. (600.0 tis. Kč)  </t>
  </si>
  <si>
    <t>§ 3124 Speciální střední školy</t>
  </si>
  <si>
    <t xml:space="preserve">Publikace pro prac. v souvislosti s jejich pracovní náplní (12.0 tis. Kč)  </t>
  </si>
  <si>
    <t>OP Přeshraniční spolupráce - Jihočeské nemocnice, a. s. - Healthacross (předfinancování - NFV) (2349.8 tis. Kč)</t>
  </si>
  <si>
    <t xml:space="preserve">Rezerva - Zdravotnictví - EU (kofinancování) - vč. 3. výzvy ROP (26345.8 tis. Kč)  </t>
  </si>
  <si>
    <t xml:space="preserve">Rezerva - Ekonomika - EU (předfinancování EU+SR) - vč. 3. výzvy ROP (374460.6 tis. Kč)  </t>
  </si>
  <si>
    <t xml:space="preserve">FM EHP/Norska - SRŠ a VOŠ VHE Vodňany - Modernizace Střední rybářské školy a VOŠ vodního hospodářství a ekologie (předfinancování - NFV) (2594.7 tis. Kč)  OP Přeshraniční spolupráce - SOŠ pro ochranu a tvorbu ŽP Veselí n. L. - Kvalita syrového mléka z pohledu potravinářských škol ve Veselí n. L. a Wieselburgu (předfinancování - NFV) (122.5 tis. Kč)  </t>
  </si>
  <si>
    <t xml:space="preserve">ROP - Jčk - Most ev. č. 12220-1 Hněvkovice (kofinancování) (120.6 tis. Kč)  ROP - Jčk - Most ev. č. 12220-1 Hněvkovice (předfinancování EU+SR) (1487.5 tis. Kč)  ROP - Jčk - Most ev. č. 135-011 Soběslav (kofinancování) (271.5 tis. Kč)  ROP - Jčk - Most ev. č. 135-011 Soběslav (předfinancování EU+SR) (3349.1 tis. Kč)  ROP - Jčk - Most ev. č. 1406-2 u Kestřan (kofinancování) (1350.0 tis. Kč)  ROP - Jčk - Most ev. č. 1406-2 u Kestřan (předfinancování EU+SR) (16650.0 tis. Kč) </t>
  </si>
  <si>
    <t>ROP - Jčk - Most ev. č. 15532-1 Roudné (kofinancování) (2775.0 tis. Kč)  ROP - Jčk - Most ev. č. 15532-1 Roudné (předfinancování EU+SR) (34225.0 tis. Kč)  ROP - Jčk - Most ev. č. 17210-4 Střelské Hoštice (kofinancování) (84.6 tis. Kč)  ROP - Jčk - Most ev. č. 17210-4 Střelské Hoštice (předfinancování EU+SR) (1043.9 tis. Kč)  ROP - Jčk - Silnice II/145 Husinec-Běleč (kofinancování) (12363.7 tis. Kč)  ROP - Jčk - Silnice II/145 Husinec-Běleč (předfinancování EU+SR) (152486.2 tis. Kč)  ROP - Jčk - Silnice II/154 v průtah obcí Šalmanovice (předfinancování EU+SR) (50875.0 tis. Kč) ROP - Jčk - Silnice II/154 v průtahu obcí Šalmanovice (kofinancování) (4125.0 tis. Kč)</t>
  </si>
  <si>
    <t>Rozpočet upravený k 28.11. 2008</t>
  </si>
  <si>
    <t xml:space="preserve">Grant - podpora azylantů, cizinců a národ. menšin - administrátor OSVZ UZ 742 (700.0 tis. Kč)  </t>
  </si>
  <si>
    <t xml:space="preserve">dle zákona č. 114/1992 Sb. kraje zřizují a ruší péči o ZCHÚ v kategorii přír. pomátka a přír. rezervace a také zajišťují péči o ně (management, značení ZCHÚ, godetické práce) (16916.0 tis. Kč)  </t>
  </si>
  <si>
    <t xml:space="preserve">příspěvek na vydávání časopisu Krasec - UZ 92 (50.0 tis. Kč)  </t>
  </si>
  <si>
    <t xml:space="preserve">prodej kopií projekt. dokumentací zájemcům ve výběrovém řízení na zhotovitele stavby (50.0 tis. Kč)  </t>
  </si>
  <si>
    <t>Investiční přijaté transfery od veřejných rozpočtů ústřední úrovně</t>
  </si>
  <si>
    <t xml:space="preserve">transfer ze SFDI na investiční akce - UZ 91628 (10000.0 tis. Kč)  </t>
  </si>
  <si>
    <t xml:space="preserve">Zprac.rozborů a protinávrhů tech. a ekonom. poradenství v rámci sledování a podpory velkých projektů (VTP, D3, R3, R4, IV. TŽK, splavnění Vltavy, ŠED, letiště Planá, lyžař.areály, log. centrum (3000.0 tis. Kč)  </t>
  </si>
  <si>
    <t xml:space="preserve">CD a DVD nosiče na uchovávání dat, projektů, prezentací atd. (2.0 tis. Kč)  Propagační a prezentační materiály k podpoře podnikání a investičních příležitostí včetně prezentačních CD (298.0 tis. Kč)  </t>
  </si>
  <si>
    <t xml:space="preserve">neivestiční akce Studie obchvatu města Trhové Sviny - spolufinancování ze SFDI UZ 91252 ORG 1047000010 (254.0 tis. Kč)  neivestiční akce Studie obchvatu města Trhové Sviny ORG 1047000010 (86.0 tis. Kč)  </t>
  </si>
  <si>
    <t xml:space="preserve">uveřejnění neinv.akcí v informačním systému o veřejných zakázkách ORG 104900000 (50.0 tis. Kč)  </t>
  </si>
  <si>
    <t xml:space="preserve">Program obnovy silnic III. třídy na území JčK (P2) UZ 134 ORG 1049000000 (410000.0 tis. Kč)  </t>
  </si>
  <si>
    <t xml:space="preserve">opravy a udržování majetku JčK na letišti České Budějovice - střechy, ekologické zátěže, inženýrské sítě apod. (5000.0 tis. Kč)  </t>
  </si>
  <si>
    <t xml:space="preserve">výdaje na pořízení kopií projektových dokumentací zájemcům ve výběrovém řízení na zhotovitele stavby (50.0 tis. Kč)  </t>
  </si>
  <si>
    <t xml:space="preserve">Kulturně vzdělávací centrum - zámek Ohrada - zpracování dotační žádosti (250.0 tis. Kč)  </t>
  </si>
  <si>
    <t xml:space="preserve">Jazyková korektura ZÚRK (40.0 tis. Kč)  Překlad čistopisu ZÚRK do němčiny a angličtiny (170.0 tis. Kč)  Tlumočení v rámci korespondence, setkávání a společných aktivit členů skupin z DB, HR, DR zaměřených na ÚP (50.0 tis. Kč)  </t>
  </si>
  <si>
    <t xml:space="preserve">Řešení otázek realizačního dokumentu - posudky, stanoviska k projektům rozvoje kraje i z ostatních odborů (350.0 tis. Kč)  Řešení otázek rozvoje JčK - posudky, stanoviska k projektům rozvoje kraje (150.0 tis. Kč)  </t>
  </si>
  <si>
    <t xml:space="preserve">Přísp. Spolku pro obnovu venkova na zaj.souť. Vesnice roku (500.0 tis)  </t>
  </si>
  <si>
    <t xml:space="preserve">Odborné publikace pro pacovníky VZI (16.0 tis. Kč)  Předplatné časopisu Energetika (0.5 tis. Kč)  Předplatné časopisu Euro (1.5 tis. Kč)  Správní řád, Stavební zákon a vyhlášky pro pracovníky OREG (10.0 tis. Kč)  </t>
  </si>
  <si>
    <t xml:space="preserve">Cestovné a ubytování spojené s vícedenními služebními cestami - veletrhy, výstavy, školení (275.0 tis. Kč)  </t>
  </si>
  <si>
    <t xml:space="preserve">Pohoštění pro komise u výběrových řízení na veřejné zakázky (10.0 tis. Kč)  Pohoštění pro prac. návštěvy a porady vedoucího odboru (6.0 tis. Kč)  Pohoštění pro prac. návštěvy pro jednotlivá oddělení OREG (4.0 tis. Kč)  </t>
  </si>
  <si>
    <t xml:space="preserve">financování investičních akcí ORG1049000000 (135889.7 tis. Kč)  investiční akce spolufinancované ze SFDI UZ 91628 ORG 1049000000 (10000.0 tis. Kč)  projektové dokumentace k investičním akcím - DÚR, DSP,  ZDS apod. ORG 1049000000 (4640.0 tis. Kč)  </t>
  </si>
  <si>
    <t xml:space="preserve">Příprava dalších projektů pro školy OPŽP - výzvy z priorit 3.1. a 3.2. a další projekty (3000.0 tis. Kč)  Příprava dalších projektů pro školy ze strukturální fondů (1000.0 tis. Kč)  </t>
  </si>
  <si>
    <t xml:space="preserve">s § 25 Stavebního zákona a pokynem vyplývajícím ze ZÚRK (946.0 tis. Kč) </t>
  </si>
  <si>
    <t xml:space="preserve">Catteringové služby na mezinárodních veletrzích při účasti JčK (100.0 tis. Kč)  Jiné prezentace ve spolupráci se zahraničními zastoupeními ČR (350.0 tis. Kč)  Konzultační návštěvy zahraničních veletrhů (150.0 tis. Kč)  Návštěva veletrhu v prostoru Rusko, Ukrajina (50.0 tis. Kč)  Organizace konferencí a seminářů pro veřejnost (50.0 tis. Kč)  Prezentace Brownfields (40.0 tis. Kč)  Prezentace JčK na ambasádě ČR - Den JčK v Bernu (140.0 tis. Kč)  Tlumočení, překlady a tisk materiálů (50.0 tis. Kč)  náklady spojedné s veletrhem MIPIM CANNES (320.0 tis. Kč)  náklady spojené s veletrhem EXPO REAL MNICHOV (340.0 tis. Kč)  náklady spojené s veletrhem REAL VIENA (210.0 tis. Kč)  náklady spojené s veletrhem URBIS BRNO (200.0 tis. Kč)  </t>
  </si>
  <si>
    <t xml:space="preserve">modernizace a rekonstr. staveb. objektů a technologie na letišti ČB - projektová dokumentace ORG 1111000000 (5000.0 tis. Kč)  modernizace a rekonstrukce stavebních objektů a technologie na letišti ČB - věž ŘLP,  provozní budova, budova LZS, oplocení, plynová přípojka, světelné přibližovací zařízení ORG 111100000 (37000.0 tis. Kč)  </t>
  </si>
  <si>
    <t>příspěvek na cyklobusy UZ 92 ORG 1106000001 (1500.0 tis. Kč)  příspěvek na skibusy UZ 92 ORG 1106000001 (400.0 tis. Kč)</t>
  </si>
  <si>
    <t>Jihočeská hospodářská komora (2000.0 tis. Kč)  RERA - reg. rozvojová agentura (2300.0 tis. Kč)  Regionální agrární komora (1800.0 tis. Kč)</t>
  </si>
  <si>
    <t xml:space="preserve">Příjmy z prodeje dlouhodobého majetku </t>
  </si>
  <si>
    <t>Prodej majetku</t>
  </si>
  <si>
    <t xml:space="preserve">náklady související s realizací protihlukových opatření na silnicích II. a III. třídy (200.0 tis. Kč) </t>
  </si>
  <si>
    <t>Neinvestiční příspěvky ostatním příspěvkovým organizacím</t>
  </si>
  <si>
    <t>příspěvek na provoz pro Jihočeské letiště České Budějovice, a. s. na služby obecného hospodářského zájmu UZ 810 (9750.0 tis. Kč)  příspěvek na činnosti související s bezpečností, kontrolou letového provozu a provozu hasičské záchranné služby (osobní a ost</t>
  </si>
  <si>
    <t xml:space="preserve">výdaje na inzeráty a ostatní služby v oblasti dopravy (30.0 tis. Kč)  výdaje spojené s prodejem nemovitostí - znalecké posudky, geometrické plány k pozemkům pod silnicemi II. a III. třídy (1940.0 tis. Kč)  </t>
  </si>
  <si>
    <t xml:space="preserve">nákup odborných knih a novelizací zákonů (14.0 tis. Kč)  </t>
  </si>
  <si>
    <t xml:space="preserve">jednání o silniční problematice s mezinárodními experty - jednání skupin Dolní Bavorsko, Horní a Dolní Rakousko (75.0 tis. Kč)  </t>
  </si>
  <si>
    <t>Inv. transfery podnikatelským subjektům</t>
  </si>
  <si>
    <t>Celkem běžné výdaje Ostatní zájmová činnost a rekreace</t>
  </si>
  <si>
    <t>§ 3632 Pohřebnictví</t>
  </si>
  <si>
    <t xml:space="preserve">Nařízená exhumace ve veřejném zájmu, metodická školení pro ORP - zákon č.256/2001 Sb. a zák. č. 122/2004 Sb. (30.0 tis. Kč)  </t>
  </si>
  <si>
    <t xml:space="preserve">Pohoštění při prac. poradách a seminářích (5.0 tis. Kč)  </t>
  </si>
  <si>
    <t>Celkem běžné výdaje Pohřebnictví</t>
  </si>
  <si>
    <t>§ 3635 Územní plánování</t>
  </si>
  <si>
    <t xml:space="preserve">Pronájem zasedacích místností - semináře ÚP (15.0 tis. Kč)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</si>
</sst>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numFmt numFmtId="165" formatCode="#,##0.0"/>
    <numFmt numFmtId="166" formatCode="0.0%"/>
    <numFmt numFmtId="167" formatCode="000000"/>
    <numFmt numFmtId="168" formatCode="000"/>
    <numFmt numFmtId="169" formatCode="00"/>
    <numFmt numFmtId="170" formatCode="0000"/>
    <numFmt numFmtId="171" formatCode="0000000000000"/>
    <numFmt numFmtId="172" formatCode="0.0"/>
    <numFmt numFmtId="173" formatCode="#,##0.000"/>
    <numFmt numFmtId="174" formatCode="#,##0.0000"/>
    <numFmt numFmtId="175" formatCode="#,##0.00000"/>
  </numFmts>
  <fonts count="14">
    <font>
      <sz val="10"/>
      <name val="Arial CE"/>
      <family val="0"/>
    </font>
    <font>
      <b/>
      <sz val="10"/>
      <name val="Arial CE"/>
      <family val="0"/>
    </font>
    <font>
      <i/>
      <sz val="10"/>
      <name val="Arial CE"/>
      <family val="0"/>
    </font>
    <font>
      <b/>
      <i/>
      <sz val="10"/>
      <name val="Arial CE"/>
      <family val="0"/>
    </font>
    <font>
      <sz val="10"/>
      <name val="Times New Roman CE"/>
      <family val="1"/>
    </font>
    <font>
      <b/>
      <sz val="10"/>
      <name val="Times New Roman CE"/>
      <family val="1"/>
    </font>
    <font>
      <b/>
      <sz val="14"/>
      <name val="Times New Roman CE"/>
      <family val="1"/>
    </font>
    <font>
      <b/>
      <sz val="12"/>
      <name val="Times New Roman CE"/>
      <family val="1"/>
    </font>
    <font>
      <sz val="11"/>
      <name val="Times New Roman CE"/>
      <family val="1"/>
    </font>
    <font>
      <b/>
      <sz val="11"/>
      <name val="Times New Roman CE"/>
      <family val="1"/>
    </font>
    <font>
      <b/>
      <sz val="8"/>
      <name val="Times New Roman CE"/>
      <family val="1"/>
    </font>
    <font>
      <u val="single"/>
      <sz val="10"/>
      <color indexed="12"/>
      <name val="Arial CE"/>
      <family val="0"/>
    </font>
    <font>
      <u val="single"/>
      <sz val="10"/>
      <color indexed="36"/>
      <name val="Arial CE"/>
      <family val="0"/>
    </font>
    <font>
      <sz val="10"/>
      <color indexed="10"/>
      <name val="Arial CE"/>
      <family val="2"/>
    </font>
  </fonts>
  <fills count="2">
    <fill>
      <patternFill/>
    </fill>
    <fill>
      <patternFill patternType="gray125"/>
    </fill>
  </fills>
  <borders count="38">
    <border>
      <left/>
      <right/>
      <top/>
      <bottom/>
      <diagonal/>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style="thin"/>
      <bottom>
        <color indexed="63"/>
      </bottom>
    </border>
    <border>
      <left style="medium"/>
      <right>
        <color indexed="63"/>
      </right>
      <top style="thin"/>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80">
    <xf numFmtId="0" fontId="0" fillId="0" borderId="0" xfId="0" applyAlignment="1">
      <alignment/>
    </xf>
    <xf numFmtId="165" fontId="6" fillId="0" borderId="0" xfId="0" applyNumberFormat="1" applyFont="1" applyAlignment="1">
      <alignment horizontal="center"/>
    </xf>
    <xf numFmtId="165" fontId="7" fillId="0" borderId="0" xfId="0" applyNumberFormat="1" applyFont="1" applyAlignment="1">
      <alignment horizontal="left"/>
    </xf>
    <xf numFmtId="165" fontId="7" fillId="0" borderId="0" xfId="0" applyNumberFormat="1" applyFont="1" applyAlignment="1">
      <alignment horizontal="right"/>
    </xf>
    <xf numFmtId="165" fontId="7" fillId="0" borderId="1" xfId="0" applyNumberFormat="1" applyFont="1" applyBorder="1" applyAlignment="1">
      <alignment horizontal="center" vertical="center"/>
    </xf>
    <xf numFmtId="165" fontId="7" fillId="0" borderId="2" xfId="0" applyNumberFormat="1" applyFont="1" applyBorder="1" applyAlignment="1">
      <alignment horizontal="center" vertical="center"/>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7" fillId="0" borderId="5" xfId="0" applyNumberFormat="1" applyFont="1" applyBorder="1" applyAlignment="1">
      <alignment horizontal="left"/>
    </xf>
    <xf numFmtId="165" fontId="7" fillId="0" borderId="6" xfId="0" applyNumberFormat="1" applyFont="1" applyBorder="1" applyAlignment="1">
      <alignment horizontal="right"/>
    </xf>
    <xf numFmtId="165" fontId="7" fillId="0" borderId="1" xfId="0" applyNumberFormat="1" applyFont="1" applyBorder="1" applyAlignment="1">
      <alignment horizontal="left"/>
    </xf>
    <xf numFmtId="165" fontId="7" fillId="0" borderId="2" xfId="0" applyNumberFormat="1" applyFont="1" applyBorder="1" applyAlignment="1">
      <alignment horizontal="left"/>
    </xf>
    <xf numFmtId="165" fontId="7" fillId="0" borderId="3" xfId="0" applyNumberFormat="1" applyFont="1" applyBorder="1" applyAlignment="1">
      <alignment horizontal="right"/>
    </xf>
    <xf numFmtId="165" fontId="7" fillId="0" borderId="4" xfId="0" applyNumberFormat="1" applyFont="1" applyBorder="1" applyAlignment="1">
      <alignment horizontal="right"/>
    </xf>
    <xf numFmtId="165" fontId="8" fillId="0" borderId="7" xfId="0" applyNumberFormat="1" applyFont="1" applyBorder="1" applyAlignment="1">
      <alignment horizontal="left"/>
    </xf>
    <xf numFmtId="165" fontId="8" fillId="0" borderId="8" xfId="0" applyNumberFormat="1" applyFont="1" applyBorder="1" applyAlignment="1">
      <alignment horizontal="left"/>
    </xf>
    <xf numFmtId="165" fontId="8" fillId="0" borderId="9" xfId="0" applyNumberFormat="1" applyFont="1" applyBorder="1" applyAlignment="1">
      <alignment horizontal="right"/>
    </xf>
    <xf numFmtId="165" fontId="8" fillId="0" borderId="10" xfId="0" applyNumberFormat="1" applyFont="1" applyBorder="1" applyAlignment="1">
      <alignment horizontal="right"/>
    </xf>
    <xf numFmtId="165" fontId="4" fillId="0" borderId="11" xfId="0" applyNumberFormat="1" applyFont="1" applyBorder="1" applyAlignment="1">
      <alignment horizontal="left" wrapText="1"/>
    </xf>
    <xf numFmtId="165" fontId="4" fillId="0" borderId="12" xfId="0" applyNumberFormat="1" applyFont="1" applyBorder="1" applyAlignment="1">
      <alignment horizontal="left" wrapText="1"/>
    </xf>
    <xf numFmtId="165" fontId="4" fillId="0" borderId="13" xfId="0" applyNumberFormat="1" applyFont="1" applyBorder="1" applyAlignment="1">
      <alignment horizontal="right" wrapText="1"/>
    </xf>
    <xf numFmtId="165" fontId="4" fillId="0" borderId="14" xfId="0" applyNumberFormat="1" applyFont="1" applyBorder="1" applyAlignment="1">
      <alignment horizontal="right" wrapText="1"/>
    </xf>
    <xf numFmtId="165" fontId="9" fillId="0" borderId="0" xfId="0" applyNumberFormat="1" applyFont="1" applyAlignment="1">
      <alignment horizontal="left"/>
    </xf>
    <xf numFmtId="165" fontId="9" fillId="0" borderId="0" xfId="0" applyNumberFormat="1" applyFont="1" applyAlignment="1">
      <alignment horizontal="right"/>
    </xf>
    <xf numFmtId="165" fontId="9" fillId="0" borderId="11" xfId="0" applyNumberFormat="1" applyFont="1" applyBorder="1" applyAlignment="1">
      <alignment horizontal="left"/>
    </xf>
    <xf numFmtId="165" fontId="9" fillId="0" borderId="14" xfId="0" applyNumberFormat="1" applyFont="1" applyBorder="1" applyAlignment="1">
      <alignment horizontal="right"/>
    </xf>
    <xf numFmtId="165" fontId="9" fillId="0" borderId="1" xfId="0" applyNumberFormat="1" applyFont="1" applyBorder="1" applyAlignment="1">
      <alignment horizontal="left"/>
    </xf>
    <xf numFmtId="165" fontId="9" fillId="0" borderId="2" xfId="0" applyNumberFormat="1" applyFont="1" applyBorder="1" applyAlignment="1">
      <alignment horizontal="left"/>
    </xf>
    <xf numFmtId="165" fontId="9" fillId="0" borderId="3" xfId="0" applyNumberFormat="1" applyFont="1" applyBorder="1" applyAlignment="1">
      <alignment horizontal="right"/>
    </xf>
    <xf numFmtId="165" fontId="9" fillId="0" borderId="4" xfId="0" applyNumberFormat="1" applyFont="1" applyBorder="1" applyAlignment="1">
      <alignment horizontal="right"/>
    </xf>
    <xf numFmtId="165" fontId="10" fillId="0" borderId="0" xfId="0" applyNumberFormat="1" applyFont="1" applyAlignment="1">
      <alignment horizontal="left"/>
    </xf>
    <xf numFmtId="165" fontId="10" fillId="0" borderId="0" xfId="0" applyNumberFormat="1" applyFont="1" applyAlignment="1">
      <alignment horizontal="right"/>
    </xf>
    <xf numFmtId="165" fontId="7" fillId="0" borderId="15" xfId="0" applyNumberFormat="1" applyFont="1" applyBorder="1" applyAlignment="1">
      <alignment horizontal="left"/>
    </xf>
    <xf numFmtId="165" fontId="7" fillId="0" borderId="15" xfId="0" applyNumberFormat="1" applyFont="1" applyBorder="1" applyAlignment="1">
      <alignment horizontal="right"/>
    </xf>
    <xf numFmtId="165" fontId="9" fillId="0" borderId="16" xfId="0" applyNumberFormat="1" applyFont="1" applyBorder="1" applyAlignment="1">
      <alignment horizontal="left"/>
    </xf>
    <xf numFmtId="165" fontId="9" fillId="0" borderId="17" xfId="0" applyNumberFormat="1" applyFont="1" applyBorder="1" applyAlignment="1">
      <alignment horizontal="left"/>
    </xf>
    <xf numFmtId="165" fontId="9" fillId="0" borderId="17" xfId="0" applyNumberFormat="1" applyFont="1" applyBorder="1" applyAlignment="1">
      <alignment horizontal="right"/>
    </xf>
    <xf numFmtId="165" fontId="9" fillId="0" borderId="18" xfId="0" applyNumberFormat="1" applyFont="1" applyBorder="1" applyAlignment="1">
      <alignment horizontal="right"/>
    </xf>
    <xf numFmtId="165" fontId="4" fillId="0" borderId="15" xfId="0" applyNumberFormat="1" applyFont="1" applyBorder="1" applyAlignment="1">
      <alignment horizontal="left" wrapText="1"/>
    </xf>
    <xf numFmtId="165" fontId="4" fillId="0" borderId="15" xfId="0" applyNumberFormat="1" applyFont="1" applyBorder="1" applyAlignment="1">
      <alignment horizontal="right" wrapText="1"/>
    </xf>
    <xf numFmtId="165" fontId="4" fillId="0" borderId="0" xfId="0" applyNumberFormat="1" applyFont="1" applyBorder="1" applyAlignment="1">
      <alignment horizontal="left" wrapText="1"/>
    </xf>
    <xf numFmtId="165" fontId="4" fillId="0" borderId="0" xfId="0" applyNumberFormat="1" applyFont="1" applyBorder="1" applyAlignment="1">
      <alignment horizontal="right" wrapText="1"/>
    </xf>
    <xf numFmtId="165" fontId="4" fillId="0" borderId="16" xfId="0" applyNumberFormat="1" applyFont="1" applyBorder="1" applyAlignment="1">
      <alignment horizontal="left" wrapText="1"/>
    </xf>
    <xf numFmtId="165" fontId="4" fillId="0" borderId="19" xfId="0" applyNumberFormat="1" applyFont="1" applyBorder="1" applyAlignment="1">
      <alignment horizontal="left" wrapText="1"/>
    </xf>
    <xf numFmtId="165" fontId="4" fillId="0" borderId="20" xfId="0" applyNumberFormat="1" applyFont="1" applyBorder="1" applyAlignment="1">
      <alignment horizontal="right" wrapText="1"/>
    </xf>
    <xf numFmtId="165" fontId="4" fillId="0" borderId="18" xfId="0" applyNumberFormat="1" applyFont="1" applyBorder="1" applyAlignment="1">
      <alignment horizontal="right" wrapText="1"/>
    </xf>
    <xf numFmtId="0" fontId="0" fillId="0" borderId="0" xfId="0" applyFont="1" applyAlignment="1">
      <alignment/>
    </xf>
    <xf numFmtId="165" fontId="4" fillId="0" borderId="12" xfId="0" applyNumberFormat="1" applyFont="1" applyBorder="1" applyAlignment="1">
      <alignment horizontal="left" vertical="center" wrapText="1"/>
    </xf>
    <xf numFmtId="165" fontId="9" fillId="0" borderId="0" xfId="0" applyNumberFormat="1" applyFont="1" applyBorder="1" applyAlignment="1">
      <alignment horizontal="left"/>
    </xf>
    <xf numFmtId="165" fontId="9" fillId="0" borderId="0" xfId="0" applyNumberFormat="1" applyFont="1" applyBorder="1" applyAlignment="1">
      <alignment horizontal="right"/>
    </xf>
    <xf numFmtId="165" fontId="4" fillId="0" borderId="21" xfId="0" applyNumberFormat="1" applyFont="1" applyBorder="1" applyAlignment="1">
      <alignment horizontal="left" wrapText="1"/>
    </xf>
    <xf numFmtId="165" fontId="4" fillId="0" borderId="21" xfId="0" applyNumberFormat="1" applyFont="1" applyBorder="1" applyAlignment="1">
      <alignment horizontal="right" wrapText="1"/>
    </xf>
    <xf numFmtId="165" fontId="8" fillId="0" borderId="22" xfId="0" applyNumberFormat="1" applyFont="1" applyBorder="1" applyAlignment="1">
      <alignment horizontal="left"/>
    </xf>
    <xf numFmtId="165" fontId="8" fillId="0" borderId="23" xfId="0" applyNumberFormat="1" applyFont="1" applyBorder="1" applyAlignment="1">
      <alignment horizontal="left"/>
    </xf>
    <xf numFmtId="165" fontId="8" fillId="0" borderId="24" xfId="0" applyNumberFormat="1" applyFont="1" applyBorder="1" applyAlignment="1">
      <alignment horizontal="right"/>
    </xf>
    <xf numFmtId="165" fontId="8" fillId="0" borderId="25" xfId="0" applyNumberFormat="1" applyFont="1" applyBorder="1" applyAlignment="1">
      <alignment horizontal="right"/>
    </xf>
    <xf numFmtId="165" fontId="4" fillId="0" borderId="5" xfId="0" applyNumberFormat="1" applyFont="1" applyBorder="1" applyAlignment="1">
      <alignment horizontal="left" wrapText="1"/>
    </xf>
    <xf numFmtId="165" fontId="4" fillId="0" borderId="26" xfId="0" applyNumberFormat="1" applyFont="1" applyBorder="1" applyAlignment="1">
      <alignment horizontal="left" wrapText="1"/>
    </xf>
    <xf numFmtId="165" fontId="4" fillId="0" borderId="27" xfId="0" applyNumberFormat="1" applyFont="1" applyBorder="1" applyAlignment="1">
      <alignment horizontal="right" wrapText="1"/>
    </xf>
    <xf numFmtId="165" fontId="4" fillId="0" borderId="6" xfId="0" applyNumberFormat="1" applyFont="1" applyBorder="1" applyAlignment="1">
      <alignment horizontal="right" wrapText="1"/>
    </xf>
    <xf numFmtId="165" fontId="4" fillId="0" borderId="28" xfId="0" applyNumberFormat="1" applyFont="1" applyBorder="1" applyAlignment="1">
      <alignment horizontal="left" wrapText="1"/>
    </xf>
    <xf numFmtId="165" fontId="4" fillId="0" borderId="29" xfId="0" applyNumberFormat="1" applyFont="1" applyBorder="1" applyAlignment="1">
      <alignment horizontal="left" wrapText="1"/>
    </xf>
    <xf numFmtId="165" fontId="4" fillId="0" borderId="30" xfId="0" applyNumberFormat="1" applyFont="1" applyBorder="1" applyAlignment="1">
      <alignment horizontal="right" wrapText="1"/>
    </xf>
    <xf numFmtId="165" fontId="4" fillId="0" borderId="31" xfId="0" applyNumberFormat="1" applyFont="1" applyBorder="1" applyAlignment="1">
      <alignment horizontal="right" wrapText="1"/>
    </xf>
    <xf numFmtId="165" fontId="4" fillId="0" borderId="32" xfId="0" applyNumberFormat="1" applyFont="1" applyBorder="1" applyAlignment="1">
      <alignment horizontal="right" wrapText="1"/>
    </xf>
    <xf numFmtId="165" fontId="4" fillId="0" borderId="33" xfId="0" applyNumberFormat="1" applyFont="1" applyBorder="1" applyAlignment="1">
      <alignment horizontal="right" wrapText="1"/>
    </xf>
    <xf numFmtId="165" fontId="8" fillId="0" borderId="34" xfId="0" applyNumberFormat="1" applyFont="1" applyBorder="1" applyAlignment="1">
      <alignment horizontal="left"/>
    </xf>
    <xf numFmtId="165" fontId="8" fillId="0" borderId="35" xfId="0" applyNumberFormat="1" applyFont="1" applyBorder="1" applyAlignment="1">
      <alignment horizontal="left"/>
    </xf>
    <xf numFmtId="165" fontId="4" fillId="0" borderId="36" xfId="0" applyNumberFormat="1" applyFont="1" applyBorder="1" applyAlignment="1">
      <alignment horizontal="right" wrapText="1"/>
    </xf>
    <xf numFmtId="165" fontId="4" fillId="0" borderId="37" xfId="0" applyNumberFormat="1" applyFont="1" applyBorder="1" applyAlignment="1">
      <alignment horizontal="right" wrapText="1"/>
    </xf>
    <xf numFmtId="165" fontId="4" fillId="0" borderId="12" xfId="0" applyNumberFormat="1" applyFont="1" applyBorder="1" applyAlignment="1">
      <alignment horizontal="left" vertical="top" wrapText="1"/>
    </xf>
    <xf numFmtId="0" fontId="0" fillId="0" borderId="0" xfId="0" applyFont="1" applyBorder="1" applyAlignment="1">
      <alignment/>
    </xf>
    <xf numFmtId="175" fontId="0" fillId="0" borderId="0" xfId="0" applyNumberFormat="1" applyFont="1" applyAlignment="1">
      <alignment/>
    </xf>
    <xf numFmtId="165" fontId="0" fillId="0" borderId="0" xfId="0" applyNumberFormat="1" applyFont="1" applyAlignment="1">
      <alignment/>
    </xf>
    <xf numFmtId="173" fontId="0" fillId="0" borderId="0" xfId="0" applyNumberFormat="1" applyFont="1" applyAlignment="1">
      <alignment/>
    </xf>
    <xf numFmtId="0" fontId="0" fillId="0" borderId="0" xfId="0" applyAlignment="1">
      <alignment horizontal="center"/>
    </xf>
    <xf numFmtId="0" fontId="13" fillId="0" borderId="0" xfId="0" applyFont="1" applyAlignment="1">
      <alignment/>
    </xf>
    <xf numFmtId="165" fontId="6" fillId="0" borderId="0" xfId="0" applyNumberFormat="1" applyFont="1" applyAlignment="1">
      <alignment horizontal="center"/>
    </xf>
    <xf numFmtId="0" fontId="0" fillId="0" borderId="0" xfId="0" applyFont="1" applyAlignment="1">
      <alignment horizontal="center"/>
    </xf>
    <xf numFmtId="0" fontId="0" fillId="0" borderId="0" xfId="0"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9"/>
  <sheetViews>
    <sheetView tabSelected="1"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497</v>
      </c>
      <c r="B1" s="77"/>
      <c r="C1" s="77"/>
      <c r="D1" s="77"/>
    </row>
    <row r="2" spans="1:4" ht="18.75">
      <c r="A2" s="1"/>
      <c r="B2" s="1"/>
      <c r="C2" s="1"/>
      <c r="D2" s="1"/>
    </row>
    <row r="3" spans="1:4" ht="15.75">
      <c r="A3" s="2" t="s">
        <v>579</v>
      </c>
      <c r="B3" s="2"/>
      <c r="C3" s="2"/>
      <c r="D3" s="3"/>
    </row>
    <row r="4" spans="1:4" ht="16.5" thickBot="1">
      <c r="A4" s="2" t="s">
        <v>202</v>
      </c>
      <c r="B4" s="2"/>
      <c r="C4" s="2"/>
      <c r="D4" s="3" t="s">
        <v>580</v>
      </c>
    </row>
    <row r="5" spans="1:4" ht="39" thickBot="1">
      <c r="A5" s="4" t="s">
        <v>581</v>
      </c>
      <c r="B5" s="5" t="s">
        <v>582</v>
      </c>
      <c r="C5" s="6" t="s">
        <v>583</v>
      </c>
      <c r="D5" s="7" t="s">
        <v>269</v>
      </c>
    </row>
    <row r="6" spans="1:4" ht="16.5" thickBot="1">
      <c r="A6" s="10" t="s">
        <v>467</v>
      </c>
      <c r="B6" s="11" t="s">
        <v>468</v>
      </c>
      <c r="C6" s="12">
        <v>7657.5</v>
      </c>
      <c r="D6" s="13">
        <v>6860</v>
      </c>
    </row>
    <row r="7" spans="1:4" ht="15.75" thickBot="1">
      <c r="A7" s="14" t="s">
        <v>498</v>
      </c>
      <c r="B7" s="15" t="s">
        <v>499</v>
      </c>
      <c r="C7" s="16">
        <v>7657.5</v>
      </c>
      <c r="D7" s="17">
        <v>6860</v>
      </c>
    </row>
    <row r="8" spans="1:4" ht="16.5" thickBot="1">
      <c r="A8" s="10" t="s">
        <v>471</v>
      </c>
      <c r="B8" s="11" t="s">
        <v>472</v>
      </c>
      <c r="C8" s="12">
        <v>2680.2</v>
      </c>
      <c r="D8" s="13">
        <v>2534</v>
      </c>
    </row>
    <row r="9" spans="1:4" ht="15">
      <c r="A9" s="14" t="s">
        <v>473</v>
      </c>
      <c r="B9" s="15" t="s">
        <v>474</v>
      </c>
      <c r="C9" s="16">
        <v>1991</v>
      </c>
      <c r="D9" s="17">
        <v>1882</v>
      </c>
    </row>
    <row r="10" spans="1:4" ht="15.75" thickBot="1">
      <c r="A10" s="14" t="s">
        <v>476</v>
      </c>
      <c r="B10" s="15" t="s">
        <v>477</v>
      </c>
      <c r="C10" s="16">
        <v>689.2</v>
      </c>
      <c r="D10" s="17">
        <v>652</v>
      </c>
    </row>
    <row r="11" spans="1:4" ht="16.5" thickBot="1">
      <c r="A11" s="10" t="s">
        <v>584</v>
      </c>
      <c r="B11" s="11" t="s">
        <v>585</v>
      </c>
      <c r="C11" s="12">
        <v>1215</v>
      </c>
      <c r="D11" s="13">
        <v>1190</v>
      </c>
    </row>
    <row r="12" spans="1:4" ht="15">
      <c r="A12" s="14" t="s">
        <v>586</v>
      </c>
      <c r="B12" s="15" t="s">
        <v>587</v>
      </c>
      <c r="C12" s="16">
        <v>275</v>
      </c>
      <c r="D12" s="17">
        <v>345</v>
      </c>
    </row>
    <row r="13" spans="1:4" ht="25.5">
      <c r="A13" s="18"/>
      <c r="B13" s="19" t="s">
        <v>500</v>
      </c>
      <c r="C13" s="20"/>
      <c r="D13" s="21"/>
    </row>
    <row r="14" spans="1:4" ht="15">
      <c r="A14" s="14" t="s">
        <v>588</v>
      </c>
      <c r="B14" s="15" t="s">
        <v>589</v>
      </c>
      <c r="C14" s="16">
        <v>940</v>
      </c>
      <c r="D14" s="17">
        <v>845</v>
      </c>
    </row>
    <row r="15" spans="1:4" ht="51.75" thickBot="1">
      <c r="A15" s="18"/>
      <c r="B15" s="19" t="s">
        <v>501</v>
      </c>
      <c r="C15" s="20"/>
      <c r="D15" s="21"/>
    </row>
    <row r="16" spans="1:4" ht="16.5" thickBot="1">
      <c r="A16" s="10" t="s">
        <v>348</v>
      </c>
      <c r="B16" s="11" t="s">
        <v>349</v>
      </c>
      <c r="C16" s="12">
        <v>1560</v>
      </c>
      <c r="D16" s="13">
        <v>1540</v>
      </c>
    </row>
    <row r="17" spans="1:4" ht="15">
      <c r="A17" s="14" t="s">
        <v>350</v>
      </c>
      <c r="B17" s="15" t="s">
        <v>351</v>
      </c>
      <c r="C17" s="16">
        <v>80</v>
      </c>
      <c r="D17" s="17">
        <v>70</v>
      </c>
    </row>
    <row r="18" spans="1:4" ht="15">
      <c r="A18" s="14" t="s">
        <v>352</v>
      </c>
      <c r="B18" s="15" t="s">
        <v>353</v>
      </c>
      <c r="C18" s="16">
        <v>350</v>
      </c>
      <c r="D18" s="17">
        <v>350</v>
      </c>
    </row>
    <row r="19" spans="1:4" ht="15">
      <c r="A19" s="14" t="s">
        <v>356</v>
      </c>
      <c r="B19" s="15" t="s">
        <v>357</v>
      </c>
      <c r="C19" s="16">
        <v>480</v>
      </c>
      <c r="D19" s="17">
        <v>450</v>
      </c>
    </row>
    <row r="20" spans="1:4" ht="15.75" thickBot="1">
      <c r="A20" s="14" t="s">
        <v>358</v>
      </c>
      <c r="B20" s="15" t="s">
        <v>359</v>
      </c>
      <c r="C20" s="16">
        <v>650</v>
      </c>
      <c r="D20" s="17">
        <v>670</v>
      </c>
    </row>
    <row r="21" spans="1:4" ht="16.5" thickBot="1">
      <c r="A21" s="10" t="s">
        <v>590</v>
      </c>
      <c r="B21" s="11" t="s">
        <v>591</v>
      </c>
      <c r="C21" s="12">
        <v>15817.1</v>
      </c>
      <c r="D21" s="13">
        <v>4579.48</v>
      </c>
    </row>
    <row r="22" spans="1:4" ht="15">
      <c r="A22" s="14" t="s">
        <v>361</v>
      </c>
      <c r="B22" s="15" t="s">
        <v>362</v>
      </c>
      <c r="C22" s="16">
        <v>10</v>
      </c>
      <c r="D22" s="17">
        <v>12</v>
      </c>
    </row>
    <row r="23" spans="1:4" ht="15">
      <c r="A23" s="14" t="s">
        <v>28</v>
      </c>
      <c r="B23" s="15" t="s">
        <v>29</v>
      </c>
      <c r="C23" s="16">
        <v>300</v>
      </c>
      <c r="D23" s="17">
        <v>300</v>
      </c>
    </row>
    <row r="24" spans="1:4" ht="15">
      <c r="A24" s="14" t="s">
        <v>767</v>
      </c>
      <c r="B24" s="15" t="s">
        <v>768</v>
      </c>
      <c r="C24" s="16">
        <v>280</v>
      </c>
      <c r="D24" s="17">
        <v>328</v>
      </c>
    </row>
    <row r="25" spans="1:4" ht="12.75">
      <c r="A25" s="18"/>
      <c r="B25" s="19" t="s">
        <v>502</v>
      </c>
      <c r="C25" s="20"/>
      <c r="D25" s="21"/>
    </row>
    <row r="26" spans="1:4" ht="15">
      <c r="A26" s="14" t="s">
        <v>942</v>
      </c>
      <c r="B26" s="15" t="s">
        <v>943</v>
      </c>
      <c r="C26" s="16">
        <v>50</v>
      </c>
      <c r="D26" s="17">
        <v>50</v>
      </c>
    </row>
    <row r="27" spans="1:4" ht="15">
      <c r="A27" s="14" t="s">
        <v>592</v>
      </c>
      <c r="B27" s="15" t="s">
        <v>593</v>
      </c>
      <c r="C27" s="16">
        <v>15177.1</v>
      </c>
      <c r="D27" s="17">
        <v>3889.48</v>
      </c>
    </row>
    <row r="28" spans="1:4" ht="77.25" thickBot="1">
      <c r="A28" s="18"/>
      <c r="B28" s="19" t="s">
        <v>512</v>
      </c>
      <c r="C28" s="20"/>
      <c r="D28" s="21"/>
    </row>
    <row r="29" spans="1:4" ht="16.5" thickBot="1">
      <c r="A29" s="10" t="s">
        <v>594</v>
      </c>
      <c r="B29" s="11" t="s">
        <v>595</v>
      </c>
      <c r="C29" s="12">
        <v>1753</v>
      </c>
      <c r="D29" s="13">
        <v>1710.29</v>
      </c>
    </row>
    <row r="30" spans="1:4" ht="15">
      <c r="A30" s="14" t="s">
        <v>944</v>
      </c>
      <c r="B30" s="15" t="s">
        <v>945</v>
      </c>
      <c r="C30" s="16">
        <v>450</v>
      </c>
      <c r="D30" s="17">
        <v>495.79</v>
      </c>
    </row>
    <row r="31" spans="1:4" ht="12.75">
      <c r="A31" s="18"/>
      <c r="B31" s="19" t="s">
        <v>999</v>
      </c>
      <c r="C31" s="20"/>
      <c r="D31" s="21"/>
    </row>
    <row r="32" spans="1:4" ht="15">
      <c r="A32" s="14" t="s">
        <v>596</v>
      </c>
      <c r="B32" s="15" t="s">
        <v>597</v>
      </c>
      <c r="C32" s="16">
        <v>650</v>
      </c>
      <c r="D32" s="17">
        <v>542</v>
      </c>
    </row>
    <row r="33" spans="1:4" ht="51">
      <c r="A33" s="18"/>
      <c r="B33" s="19" t="s">
        <v>1000</v>
      </c>
      <c r="C33" s="20"/>
      <c r="D33" s="21"/>
    </row>
    <row r="34" spans="1:4" ht="15">
      <c r="A34" s="14" t="s">
        <v>598</v>
      </c>
      <c r="B34" s="15" t="s">
        <v>599</v>
      </c>
      <c r="C34" s="16">
        <v>588</v>
      </c>
      <c r="D34" s="17">
        <v>612.5</v>
      </c>
    </row>
    <row r="35" spans="1:4" ht="25.5">
      <c r="A35" s="18"/>
      <c r="B35" s="19" t="s">
        <v>503</v>
      </c>
      <c r="C35" s="20"/>
      <c r="D35" s="21"/>
    </row>
    <row r="36" spans="1:4" ht="15">
      <c r="A36" s="14" t="s">
        <v>600</v>
      </c>
      <c r="B36" s="15" t="s">
        <v>601</v>
      </c>
      <c r="C36" s="16">
        <v>40</v>
      </c>
      <c r="D36" s="17">
        <v>30</v>
      </c>
    </row>
    <row r="37" spans="1:4" ht="12.75">
      <c r="A37" s="60"/>
      <c r="B37" s="61" t="s">
        <v>504</v>
      </c>
      <c r="C37" s="62"/>
      <c r="D37" s="63"/>
    </row>
    <row r="38" spans="1:4" ht="15.75">
      <c r="A38" s="2" t="s">
        <v>579</v>
      </c>
      <c r="B38" s="2"/>
      <c r="C38" s="2"/>
      <c r="D38" s="3"/>
    </row>
    <row r="39" spans="1:4" ht="15.75">
      <c r="A39" s="2" t="s">
        <v>202</v>
      </c>
      <c r="B39" s="2"/>
      <c r="C39" s="2"/>
      <c r="D39" s="3" t="s">
        <v>580</v>
      </c>
    </row>
    <row r="40" spans="1:4" ht="15">
      <c r="A40" s="14" t="s">
        <v>611</v>
      </c>
      <c r="B40" s="15" t="s">
        <v>612</v>
      </c>
      <c r="C40" s="16">
        <v>25</v>
      </c>
      <c r="D40" s="17">
        <v>30</v>
      </c>
    </row>
    <row r="41" spans="1:4" ht="26.25" thickBot="1">
      <c r="A41" s="18"/>
      <c r="B41" s="19" t="s">
        <v>505</v>
      </c>
      <c r="C41" s="20"/>
      <c r="D41" s="21"/>
    </row>
    <row r="42" spans="1:4" ht="16.5" thickBot="1">
      <c r="A42" s="10" t="s">
        <v>949</v>
      </c>
      <c r="B42" s="11" t="s">
        <v>950</v>
      </c>
      <c r="C42" s="12">
        <v>824</v>
      </c>
      <c r="D42" s="13">
        <v>1756</v>
      </c>
    </row>
    <row r="43" spans="1:4" ht="15">
      <c r="A43" s="14" t="s">
        <v>821</v>
      </c>
      <c r="B43" s="15" t="s">
        <v>822</v>
      </c>
      <c r="C43" s="16">
        <v>824</v>
      </c>
      <c r="D43" s="17">
        <v>1756</v>
      </c>
    </row>
    <row r="44" spans="1:4" ht="26.25" thickBot="1">
      <c r="A44" s="18"/>
      <c r="B44" s="19" t="s">
        <v>506</v>
      </c>
      <c r="C44" s="20"/>
      <c r="D44" s="21"/>
    </row>
    <row r="45" spans="1:4" ht="16.5" thickBot="1">
      <c r="A45" s="10" t="s">
        <v>623</v>
      </c>
      <c r="B45" s="11" t="s">
        <v>624</v>
      </c>
      <c r="C45" s="12">
        <v>90</v>
      </c>
      <c r="D45" s="13">
        <v>0</v>
      </c>
    </row>
    <row r="46" spans="1:4" ht="15">
      <c r="A46" s="14" t="s">
        <v>625</v>
      </c>
      <c r="B46" s="15" t="s">
        <v>626</v>
      </c>
      <c r="C46" s="16">
        <v>90</v>
      </c>
      <c r="D46" s="17">
        <v>0</v>
      </c>
    </row>
    <row r="47" spans="1:4" ht="26.25" thickBot="1">
      <c r="A47" s="18"/>
      <c r="B47" s="19" t="s">
        <v>507</v>
      </c>
      <c r="C47" s="20"/>
      <c r="D47" s="21"/>
    </row>
    <row r="48" spans="1:4" ht="16.5" thickBot="1">
      <c r="A48" s="10" t="s">
        <v>602</v>
      </c>
      <c r="B48" s="11" t="s">
        <v>53</v>
      </c>
      <c r="C48" s="12">
        <v>926</v>
      </c>
      <c r="D48" s="13">
        <v>624.7</v>
      </c>
    </row>
    <row r="49" spans="1:4" ht="15">
      <c r="A49" s="14" t="s">
        <v>603</v>
      </c>
      <c r="B49" s="15" t="s">
        <v>604</v>
      </c>
      <c r="C49" s="16">
        <v>170</v>
      </c>
      <c r="D49" s="17">
        <v>600.5</v>
      </c>
    </row>
    <row r="50" spans="1:4" ht="12.75">
      <c r="A50" s="18"/>
      <c r="B50" s="19" t="s">
        <v>1001</v>
      </c>
      <c r="C50" s="20"/>
      <c r="D50" s="21"/>
    </row>
    <row r="51" spans="1:4" ht="15">
      <c r="A51" s="14" t="s">
        <v>627</v>
      </c>
      <c r="B51" s="15" t="s">
        <v>628</v>
      </c>
      <c r="C51" s="16">
        <v>756</v>
      </c>
      <c r="D51" s="17">
        <v>24.2</v>
      </c>
    </row>
    <row r="52" spans="1:4" ht="51.75" thickBot="1">
      <c r="A52" s="18"/>
      <c r="B52" s="19" t="s">
        <v>1002</v>
      </c>
      <c r="C52" s="20"/>
      <c r="D52" s="21"/>
    </row>
    <row r="53" spans="1:4" ht="16.5" thickBot="1">
      <c r="A53" s="10" t="s">
        <v>544</v>
      </c>
      <c r="B53" s="11" t="s">
        <v>508</v>
      </c>
      <c r="C53" s="12">
        <v>4940</v>
      </c>
      <c r="D53" s="13">
        <v>478</v>
      </c>
    </row>
    <row r="54" spans="1:4" ht="15">
      <c r="A54" s="14" t="s">
        <v>651</v>
      </c>
      <c r="B54" s="15" t="s">
        <v>652</v>
      </c>
      <c r="C54" s="16">
        <v>40</v>
      </c>
      <c r="D54" s="17">
        <v>0</v>
      </c>
    </row>
    <row r="55" spans="1:4" ht="12.75">
      <c r="A55" s="18"/>
      <c r="B55" s="19" t="s">
        <v>509</v>
      </c>
      <c r="C55" s="20"/>
      <c r="D55" s="21"/>
    </row>
    <row r="56" spans="1:4" ht="15">
      <c r="A56" s="14" t="s">
        <v>955</v>
      </c>
      <c r="B56" s="15" t="s">
        <v>956</v>
      </c>
      <c r="C56" s="16">
        <v>4900</v>
      </c>
      <c r="D56" s="17">
        <v>478</v>
      </c>
    </row>
    <row r="57" spans="1:4" ht="39" thickBot="1">
      <c r="A57" s="18"/>
      <c r="B57" s="19" t="s">
        <v>1003</v>
      </c>
      <c r="C57" s="20"/>
      <c r="D57" s="21"/>
    </row>
    <row r="58" spans="1:4" ht="16.5" thickBot="1">
      <c r="A58" s="10" t="s">
        <v>619</v>
      </c>
      <c r="B58" s="11" t="s">
        <v>620</v>
      </c>
      <c r="C58" s="12">
        <v>20</v>
      </c>
      <c r="D58" s="13">
        <v>15</v>
      </c>
    </row>
    <row r="59" spans="1:4" ht="15">
      <c r="A59" s="14" t="s">
        <v>973</v>
      </c>
      <c r="B59" s="15" t="s">
        <v>974</v>
      </c>
      <c r="C59" s="16">
        <v>20</v>
      </c>
      <c r="D59" s="17">
        <v>15</v>
      </c>
    </row>
    <row r="60" spans="1:4" ht="26.25" thickBot="1">
      <c r="A60" s="18"/>
      <c r="B60" s="19" t="s">
        <v>510</v>
      </c>
      <c r="C60" s="20"/>
      <c r="D60" s="21"/>
    </row>
    <row r="61" spans="1:4" ht="16.5" thickBot="1">
      <c r="A61" s="10" t="s">
        <v>812</v>
      </c>
      <c r="B61" s="11" t="s">
        <v>813</v>
      </c>
      <c r="C61" s="12">
        <v>600</v>
      </c>
      <c r="D61" s="13">
        <v>399.5</v>
      </c>
    </row>
    <row r="62" spans="1:4" ht="15">
      <c r="A62" s="14" t="s">
        <v>461</v>
      </c>
      <c r="B62" s="15" t="s">
        <v>462</v>
      </c>
      <c r="C62" s="16">
        <v>600</v>
      </c>
      <c r="D62" s="17">
        <v>399.5</v>
      </c>
    </row>
    <row r="63" spans="1:4" ht="26.25" thickBot="1">
      <c r="A63" s="18"/>
      <c r="B63" s="19" t="s">
        <v>1004</v>
      </c>
      <c r="C63" s="20"/>
      <c r="D63" s="21"/>
    </row>
    <row r="64" spans="1:4" ht="15" thickBot="1">
      <c r="A64" s="26" t="s">
        <v>206</v>
      </c>
      <c r="B64" s="27"/>
      <c r="C64" s="28">
        <v>38082.8</v>
      </c>
      <c r="D64" s="29">
        <v>21686.96</v>
      </c>
    </row>
    <row r="65" spans="1:4" ht="12.75">
      <c r="A65" s="30"/>
      <c r="B65" s="30"/>
      <c r="C65" s="30"/>
      <c r="D65" s="31"/>
    </row>
    <row r="66" spans="1:4" ht="13.5" thickBot="1">
      <c r="A66" s="30"/>
      <c r="B66" s="30"/>
      <c r="C66" s="30"/>
      <c r="D66" s="31"/>
    </row>
    <row r="67" spans="1:4" ht="15.75">
      <c r="A67" s="8" t="s">
        <v>511</v>
      </c>
      <c r="B67" s="32"/>
      <c r="C67" s="33"/>
      <c r="D67" s="9">
        <v>38082.8</v>
      </c>
    </row>
    <row r="68" spans="1:4" ht="14.25">
      <c r="A68" s="24"/>
      <c r="B68" s="22" t="s">
        <v>615</v>
      </c>
      <c r="C68" s="23"/>
      <c r="D68" s="25">
        <v>38082.8</v>
      </c>
    </row>
    <row r="69" spans="1:4" ht="15" thickBot="1">
      <c r="A69" s="34"/>
      <c r="B69" s="35" t="s">
        <v>616</v>
      </c>
      <c r="C69" s="36"/>
      <c r="D69" s="37">
        <v>0</v>
      </c>
    </row>
  </sheetData>
  <mergeCells count="1">
    <mergeCell ref="A1:D1"/>
  </mergeCells>
  <printOptions horizontalCentered="1"/>
  <pageMargins left="0.5905511811023623" right="0.5905511811023623" top="0.7" bottom="0.65" header="0.5118110236220472" footer="0.17"/>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D290"/>
  <sheetViews>
    <sheetView workbookViewId="0" topLeftCell="A1">
      <selection activeCell="D5" sqref="D5"/>
    </sheetView>
  </sheetViews>
  <sheetFormatPr defaultColWidth="9.00390625" defaultRowHeight="12.75"/>
  <cols>
    <col min="1" max="1" width="8.75390625" style="0" customWidth="1"/>
    <col min="2" max="2" width="54.75390625" style="0" customWidth="1"/>
    <col min="3" max="4" width="12.75390625" style="0" customWidth="1"/>
  </cols>
  <sheetData>
    <row r="1" spans="1:4" ht="18.75">
      <c r="A1" s="77" t="s">
        <v>10</v>
      </c>
      <c r="B1" s="77"/>
      <c r="C1" s="77"/>
      <c r="D1" s="77"/>
    </row>
    <row r="2" spans="1:4" ht="18.75">
      <c r="A2" s="1"/>
      <c r="B2" s="1"/>
      <c r="C2" s="1"/>
      <c r="D2" s="1"/>
    </row>
    <row r="3" spans="1:4" ht="15.75">
      <c r="A3" s="2" t="s">
        <v>673</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680</v>
      </c>
      <c r="B6" s="11" t="s">
        <v>681</v>
      </c>
      <c r="C6" s="12">
        <v>5</v>
      </c>
      <c r="D6" s="13">
        <v>5</v>
      </c>
    </row>
    <row r="7" spans="1:4" ht="15.75" thickBot="1">
      <c r="A7" s="14" t="s">
        <v>682</v>
      </c>
      <c r="B7" s="15" t="s">
        <v>681</v>
      </c>
      <c r="C7" s="16">
        <v>5</v>
      </c>
      <c r="D7" s="17">
        <v>5</v>
      </c>
    </row>
    <row r="8" spans="1:4" ht="15" thickBot="1">
      <c r="A8" s="26" t="s">
        <v>684</v>
      </c>
      <c r="B8" s="27"/>
      <c r="C8" s="28">
        <v>5</v>
      </c>
      <c r="D8" s="29">
        <v>5</v>
      </c>
    </row>
    <row r="9" spans="1:4" ht="12.75">
      <c r="A9" s="30"/>
      <c r="B9" s="30"/>
      <c r="C9" s="30"/>
      <c r="D9" s="31"/>
    </row>
    <row r="10" spans="1:4" ht="15.75">
      <c r="A10" s="2" t="s">
        <v>927</v>
      </c>
      <c r="B10" s="2"/>
      <c r="C10" s="2"/>
      <c r="D10" s="3"/>
    </row>
    <row r="11" spans="1:4" ht="16.5" thickBot="1">
      <c r="A11" s="2" t="s">
        <v>674</v>
      </c>
      <c r="B11" s="2"/>
      <c r="C11" s="2"/>
      <c r="D11" s="3" t="s">
        <v>580</v>
      </c>
    </row>
    <row r="12" spans="1:4" ht="39" thickBot="1">
      <c r="A12" s="4" t="s">
        <v>581</v>
      </c>
      <c r="B12" s="5" t="s">
        <v>582</v>
      </c>
      <c r="C12" s="6" t="s">
        <v>583</v>
      </c>
      <c r="D12" s="7" t="s">
        <v>269</v>
      </c>
    </row>
    <row r="13" spans="1:4" ht="16.5" thickBot="1">
      <c r="A13" s="10" t="s">
        <v>928</v>
      </c>
      <c r="B13" s="11" t="s">
        <v>898</v>
      </c>
      <c r="C13" s="12">
        <v>5092000</v>
      </c>
      <c r="D13" s="13">
        <v>4895669.08</v>
      </c>
    </row>
    <row r="14" spans="1:4" ht="15.75" thickBot="1">
      <c r="A14" s="14" t="s">
        <v>240</v>
      </c>
      <c r="B14" s="15" t="s">
        <v>241</v>
      </c>
      <c r="C14" s="16">
        <v>5092000</v>
      </c>
      <c r="D14" s="17">
        <v>4895669.08</v>
      </c>
    </row>
    <row r="15" spans="1:4" ht="15" thickBot="1">
      <c r="A15" s="26" t="s">
        <v>933</v>
      </c>
      <c r="B15" s="27"/>
      <c r="C15" s="28">
        <v>5092000</v>
      </c>
      <c r="D15" s="29">
        <v>4895669.08</v>
      </c>
    </row>
    <row r="16" spans="1:4" ht="12.75">
      <c r="A16" s="30"/>
      <c r="B16" s="30"/>
      <c r="C16" s="30"/>
      <c r="D16" s="31"/>
    </row>
    <row r="17" spans="1:4" ht="13.5" thickBot="1">
      <c r="A17" s="30"/>
      <c r="B17" s="30"/>
      <c r="C17" s="30"/>
      <c r="D17" s="31"/>
    </row>
    <row r="18" spans="1:4" ht="15.75">
      <c r="A18" s="8" t="s">
        <v>11</v>
      </c>
      <c r="B18" s="32"/>
      <c r="C18" s="33"/>
      <c r="D18" s="9">
        <v>5092005</v>
      </c>
    </row>
    <row r="19" spans="1:4" ht="14.25">
      <c r="A19" s="24"/>
      <c r="B19" s="22" t="s">
        <v>940</v>
      </c>
      <c r="C19" s="23"/>
      <c r="D19" s="25">
        <v>5092005</v>
      </c>
    </row>
    <row r="20" spans="1:4" ht="15" thickBot="1">
      <c r="A20" s="34"/>
      <c r="B20" s="35" t="s">
        <v>941</v>
      </c>
      <c r="C20" s="36"/>
      <c r="D20" s="37">
        <v>0</v>
      </c>
    </row>
    <row r="21" spans="1:4" ht="14.25">
      <c r="A21" s="48"/>
      <c r="B21" s="48"/>
      <c r="C21" s="49"/>
      <c r="D21" s="49"/>
    </row>
    <row r="22" spans="1:4" ht="14.25">
      <c r="A22" s="48"/>
      <c r="B22" s="48"/>
      <c r="C22" s="49"/>
      <c r="D22" s="49"/>
    </row>
    <row r="23" spans="1:4" ht="14.25">
      <c r="A23" s="48"/>
      <c r="B23" s="48"/>
      <c r="C23" s="49"/>
      <c r="D23" s="49"/>
    </row>
    <row r="24" spans="1:4" ht="14.25">
      <c r="A24" s="48"/>
      <c r="B24" s="48"/>
      <c r="C24" s="49"/>
      <c r="D24" s="49"/>
    </row>
    <row r="25" spans="1:4" ht="14.25">
      <c r="A25" s="48"/>
      <c r="B25" s="48"/>
      <c r="C25" s="49"/>
      <c r="D25" s="49"/>
    </row>
    <row r="26" spans="1:4" ht="14.25">
      <c r="A26" s="48"/>
      <c r="B26" s="48"/>
      <c r="C26" s="49"/>
      <c r="D26" s="49"/>
    </row>
    <row r="27" spans="1:4" ht="14.25">
      <c r="A27" s="48"/>
      <c r="B27" s="48"/>
      <c r="C27" s="49"/>
      <c r="D27" s="49"/>
    </row>
    <row r="28" spans="1:4" ht="14.25">
      <c r="A28" s="48"/>
      <c r="B28" s="48"/>
      <c r="C28" s="49"/>
      <c r="D28" s="49"/>
    </row>
    <row r="29" spans="1:4" ht="14.25">
      <c r="A29" s="48"/>
      <c r="B29" s="48"/>
      <c r="C29" s="49"/>
      <c r="D29" s="49"/>
    </row>
    <row r="30" spans="1:4" ht="14.25">
      <c r="A30" s="48"/>
      <c r="B30" s="48"/>
      <c r="C30" s="49"/>
      <c r="D30" s="49"/>
    </row>
    <row r="31" spans="1:4" ht="14.25">
      <c r="A31" s="48"/>
      <c r="B31" s="48"/>
      <c r="C31" s="49"/>
      <c r="D31" s="49"/>
    </row>
    <row r="32" spans="1:4" ht="14.25">
      <c r="A32" s="48"/>
      <c r="B32" s="48"/>
      <c r="C32" s="49"/>
      <c r="D32" s="49"/>
    </row>
    <row r="33" spans="1:4" ht="14.25">
      <c r="A33" s="48"/>
      <c r="B33" s="48"/>
      <c r="C33" s="49"/>
      <c r="D33" s="49"/>
    </row>
    <row r="34" spans="1:4" ht="14.25">
      <c r="A34" s="48"/>
      <c r="B34" s="48"/>
      <c r="C34" s="49"/>
      <c r="D34" s="49"/>
    </row>
    <row r="35" spans="1:4" ht="14.25">
      <c r="A35" s="48"/>
      <c r="B35" s="48"/>
      <c r="C35" s="49"/>
      <c r="D35" s="49"/>
    </row>
    <row r="36" spans="1:4" ht="14.25">
      <c r="A36" s="48"/>
      <c r="B36" s="48"/>
      <c r="C36" s="49"/>
      <c r="D36" s="49"/>
    </row>
    <row r="37" spans="1:4" ht="14.25">
      <c r="A37" s="48"/>
      <c r="B37" s="48"/>
      <c r="C37" s="49"/>
      <c r="D37" s="49"/>
    </row>
    <row r="38" spans="1:4" ht="14.25">
      <c r="A38" s="48"/>
      <c r="B38" s="48"/>
      <c r="C38" s="49"/>
      <c r="D38" s="49"/>
    </row>
    <row r="39" spans="1:4" ht="14.25">
      <c r="A39" s="48"/>
      <c r="B39" s="48"/>
      <c r="C39" s="49"/>
      <c r="D39" s="49"/>
    </row>
    <row r="40" spans="1:4" ht="14.25">
      <c r="A40" s="48"/>
      <c r="B40" s="48"/>
      <c r="C40" s="49"/>
      <c r="D40" s="49"/>
    </row>
    <row r="41" spans="1:4" ht="14.25">
      <c r="A41" s="48"/>
      <c r="B41" s="48"/>
      <c r="C41" s="49"/>
      <c r="D41" s="49"/>
    </row>
    <row r="42" spans="1:4" ht="14.25">
      <c r="A42" s="48"/>
      <c r="B42" s="48"/>
      <c r="C42" s="49"/>
      <c r="D42" s="49"/>
    </row>
    <row r="43" spans="1:4" ht="14.25">
      <c r="A43" s="48"/>
      <c r="B43" s="48"/>
      <c r="C43" s="49"/>
      <c r="D43" s="49"/>
    </row>
    <row r="44" spans="1:4" ht="14.25">
      <c r="A44" s="48"/>
      <c r="B44" s="48"/>
      <c r="C44" s="49"/>
      <c r="D44" s="49"/>
    </row>
    <row r="45" spans="1:4" ht="14.25">
      <c r="A45" s="48"/>
      <c r="B45" s="48"/>
      <c r="C45" s="49"/>
      <c r="D45" s="49"/>
    </row>
    <row r="46" spans="1:4" ht="14.25">
      <c r="A46" s="48"/>
      <c r="B46" s="48"/>
      <c r="C46" s="49"/>
      <c r="D46" s="49"/>
    </row>
    <row r="47" spans="1:4" ht="14.25">
      <c r="A47" s="48"/>
      <c r="B47" s="48"/>
      <c r="C47" s="49"/>
      <c r="D47" s="49"/>
    </row>
    <row r="48" spans="1:4" ht="12.75">
      <c r="A48" s="30"/>
      <c r="B48" s="30"/>
      <c r="C48" s="30"/>
      <c r="D48" s="31"/>
    </row>
    <row r="49" spans="1:4" ht="15.75">
      <c r="A49" s="2" t="s">
        <v>579</v>
      </c>
      <c r="B49" s="2"/>
      <c r="C49" s="2"/>
      <c r="D49" s="3"/>
    </row>
    <row r="50" spans="1:4" ht="16.5" thickBot="1">
      <c r="A50" s="2" t="s">
        <v>12</v>
      </c>
      <c r="B50" s="2"/>
      <c r="C50" s="2"/>
      <c r="D50" s="3" t="s">
        <v>580</v>
      </c>
    </row>
    <row r="51" spans="1:4" ht="39" thickBot="1">
      <c r="A51" s="4" t="s">
        <v>581</v>
      </c>
      <c r="B51" s="5" t="s">
        <v>582</v>
      </c>
      <c r="C51" s="6" t="s">
        <v>583</v>
      </c>
      <c r="D51" s="7" t="s">
        <v>269</v>
      </c>
    </row>
    <row r="52" spans="1:4" ht="16.5" thickBot="1">
      <c r="A52" s="10" t="s">
        <v>623</v>
      </c>
      <c r="B52" s="11" t="s">
        <v>624</v>
      </c>
      <c r="C52" s="12">
        <v>1700</v>
      </c>
      <c r="D52" s="13">
        <v>1785.9</v>
      </c>
    </row>
    <row r="53" spans="1:4" ht="15.75" thickBot="1">
      <c r="A53" s="14" t="s">
        <v>625</v>
      </c>
      <c r="B53" s="15" t="s">
        <v>899</v>
      </c>
      <c r="C53" s="16">
        <v>1700</v>
      </c>
      <c r="D53" s="17">
        <v>1785.9</v>
      </c>
    </row>
    <row r="54" spans="1:4" ht="16.5" thickBot="1">
      <c r="A54" s="10" t="s">
        <v>602</v>
      </c>
      <c r="B54" s="11" t="s">
        <v>666</v>
      </c>
      <c r="C54" s="12">
        <v>412511</v>
      </c>
      <c r="D54" s="13">
        <v>417203.16</v>
      </c>
    </row>
    <row r="55" spans="1:4" ht="15.75" thickBot="1">
      <c r="A55" s="14" t="s">
        <v>627</v>
      </c>
      <c r="B55" s="15" t="s">
        <v>900</v>
      </c>
      <c r="C55" s="16">
        <v>412511</v>
      </c>
      <c r="D55" s="17">
        <v>417203.16</v>
      </c>
    </row>
    <row r="56" spans="1:4" ht="15" thickBot="1">
      <c r="A56" s="26" t="s">
        <v>13</v>
      </c>
      <c r="B56" s="27"/>
      <c r="C56" s="28">
        <v>414211</v>
      </c>
      <c r="D56" s="29">
        <v>418989.06</v>
      </c>
    </row>
    <row r="57" spans="1:4" ht="12.75">
      <c r="A57" s="30"/>
      <c r="B57" s="30"/>
      <c r="C57" s="30"/>
      <c r="D57" s="31"/>
    </row>
    <row r="58" spans="1:4" ht="16.5" thickBot="1">
      <c r="A58" s="2" t="s">
        <v>14</v>
      </c>
      <c r="B58" s="2"/>
      <c r="C58" s="2"/>
      <c r="D58" s="3" t="s">
        <v>580</v>
      </c>
    </row>
    <row r="59" spans="1:4" ht="39" thickBot="1">
      <c r="A59" s="4" t="s">
        <v>581</v>
      </c>
      <c r="B59" s="5" t="s">
        <v>582</v>
      </c>
      <c r="C59" s="6" t="s">
        <v>583</v>
      </c>
      <c r="D59" s="7" t="s">
        <v>269</v>
      </c>
    </row>
    <row r="60" spans="1:4" ht="16.5" thickBot="1">
      <c r="A60" s="10" t="s">
        <v>623</v>
      </c>
      <c r="B60" s="11" t="s">
        <v>624</v>
      </c>
      <c r="C60" s="12">
        <v>910</v>
      </c>
      <c r="D60" s="13">
        <v>945.4</v>
      </c>
    </row>
    <row r="61" spans="1:4" ht="15.75" thickBot="1">
      <c r="A61" s="14" t="s">
        <v>625</v>
      </c>
      <c r="B61" s="15" t="s">
        <v>899</v>
      </c>
      <c r="C61" s="16">
        <v>910</v>
      </c>
      <c r="D61" s="17">
        <v>945.4</v>
      </c>
    </row>
    <row r="62" spans="1:4" ht="16.5" thickBot="1">
      <c r="A62" s="10" t="s">
        <v>602</v>
      </c>
      <c r="B62" s="11" t="s">
        <v>666</v>
      </c>
      <c r="C62" s="12">
        <v>1400</v>
      </c>
      <c r="D62" s="13">
        <v>1431</v>
      </c>
    </row>
    <row r="63" spans="1:4" ht="15.75" thickBot="1">
      <c r="A63" s="14" t="s">
        <v>608</v>
      </c>
      <c r="B63" s="15" t="s">
        <v>901</v>
      </c>
      <c r="C63" s="16">
        <v>1400</v>
      </c>
      <c r="D63" s="17">
        <v>1431</v>
      </c>
    </row>
    <row r="64" spans="1:4" ht="16.5" thickBot="1">
      <c r="A64" s="10" t="s">
        <v>544</v>
      </c>
      <c r="B64" s="11" t="s">
        <v>664</v>
      </c>
      <c r="C64" s="12">
        <v>7937</v>
      </c>
      <c r="D64" s="13">
        <v>7755</v>
      </c>
    </row>
    <row r="65" spans="1:4" ht="15.75" thickBot="1">
      <c r="A65" s="14" t="s">
        <v>545</v>
      </c>
      <c r="B65" s="15" t="s">
        <v>663</v>
      </c>
      <c r="C65" s="16">
        <v>7937</v>
      </c>
      <c r="D65" s="17">
        <v>7755</v>
      </c>
    </row>
    <row r="66" spans="1:4" ht="15" thickBot="1">
      <c r="A66" s="26" t="s">
        <v>382</v>
      </c>
      <c r="B66" s="27"/>
      <c r="C66" s="28">
        <v>10247</v>
      </c>
      <c r="D66" s="29">
        <v>10131.4</v>
      </c>
    </row>
    <row r="67" spans="1:4" ht="12.75">
      <c r="A67" s="30"/>
      <c r="B67" s="30"/>
      <c r="C67" s="30"/>
      <c r="D67" s="31"/>
    </row>
    <row r="68" spans="1:4" ht="16.5" thickBot="1">
      <c r="A68" s="2" t="s">
        <v>383</v>
      </c>
      <c r="B68" s="2"/>
      <c r="C68" s="2"/>
      <c r="D68" s="3" t="s">
        <v>580</v>
      </c>
    </row>
    <row r="69" spans="1:4" ht="39" thickBot="1">
      <c r="A69" s="4" t="s">
        <v>581</v>
      </c>
      <c r="B69" s="5" t="s">
        <v>582</v>
      </c>
      <c r="C69" s="6" t="s">
        <v>583</v>
      </c>
      <c r="D69" s="7" t="s">
        <v>269</v>
      </c>
    </row>
    <row r="70" spans="1:4" ht="16.5" thickBot="1">
      <c r="A70" s="10" t="s">
        <v>602</v>
      </c>
      <c r="B70" s="11" t="s">
        <v>666</v>
      </c>
      <c r="C70" s="12">
        <v>2052068</v>
      </c>
      <c r="D70" s="13">
        <v>1933361.48</v>
      </c>
    </row>
    <row r="71" spans="1:4" ht="15">
      <c r="A71" s="14" t="s">
        <v>608</v>
      </c>
      <c r="B71" s="15" t="s">
        <v>901</v>
      </c>
      <c r="C71" s="16">
        <v>7100</v>
      </c>
      <c r="D71" s="17">
        <v>7168.5</v>
      </c>
    </row>
    <row r="72" spans="1:4" ht="15.75" thickBot="1">
      <c r="A72" s="14" t="s">
        <v>627</v>
      </c>
      <c r="B72" s="15" t="s">
        <v>900</v>
      </c>
      <c r="C72" s="16">
        <v>2044968</v>
      </c>
      <c r="D72" s="17">
        <v>1926192.98</v>
      </c>
    </row>
    <row r="73" spans="1:4" ht="15" thickBot="1">
      <c r="A73" s="26" t="s">
        <v>384</v>
      </c>
      <c r="B73" s="27"/>
      <c r="C73" s="28">
        <v>2052068</v>
      </c>
      <c r="D73" s="29">
        <v>1933361.48</v>
      </c>
    </row>
    <row r="74" spans="1:4" ht="12.75">
      <c r="A74" s="30"/>
      <c r="B74" s="30"/>
      <c r="C74" s="30"/>
      <c r="D74" s="31"/>
    </row>
    <row r="75" spans="1:4" ht="16.5" thickBot="1">
      <c r="A75" s="2" t="s">
        <v>385</v>
      </c>
      <c r="B75" s="2"/>
      <c r="C75" s="2"/>
      <c r="D75" s="3" t="s">
        <v>580</v>
      </c>
    </row>
    <row r="76" spans="1:4" ht="39" thickBot="1">
      <c r="A76" s="4" t="s">
        <v>581</v>
      </c>
      <c r="B76" s="5" t="s">
        <v>582</v>
      </c>
      <c r="C76" s="6" t="s">
        <v>583</v>
      </c>
      <c r="D76" s="7" t="s">
        <v>269</v>
      </c>
    </row>
    <row r="77" spans="1:4" ht="16.5" thickBot="1">
      <c r="A77" s="10" t="s">
        <v>623</v>
      </c>
      <c r="B77" s="11" t="s">
        <v>624</v>
      </c>
      <c r="C77" s="12">
        <v>2800</v>
      </c>
      <c r="D77" s="13">
        <v>2852.4</v>
      </c>
    </row>
    <row r="78" spans="1:4" ht="15.75" thickBot="1">
      <c r="A78" s="14" t="s">
        <v>625</v>
      </c>
      <c r="B78" s="15" t="s">
        <v>899</v>
      </c>
      <c r="C78" s="16">
        <v>2800</v>
      </c>
      <c r="D78" s="17">
        <v>2852.4</v>
      </c>
    </row>
    <row r="79" spans="1:4" ht="16.5" thickBot="1">
      <c r="A79" s="10" t="s">
        <v>602</v>
      </c>
      <c r="B79" s="11" t="s">
        <v>666</v>
      </c>
      <c r="C79" s="12">
        <v>9400</v>
      </c>
      <c r="D79" s="13">
        <v>9546.6</v>
      </c>
    </row>
    <row r="80" spans="1:4" ht="15.75" thickBot="1">
      <c r="A80" s="14" t="s">
        <v>608</v>
      </c>
      <c r="B80" s="15" t="s">
        <v>901</v>
      </c>
      <c r="C80" s="16">
        <v>9400</v>
      </c>
      <c r="D80" s="17">
        <v>9546.6</v>
      </c>
    </row>
    <row r="81" spans="1:4" ht="16.5" thickBot="1">
      <c r="A81" s="10" t="s">
        <v>544</v>
      </c>
      <c r="B81" s="11" t="s">
        <v>664</v>
      </c>
      <c r="C81" s="12">
        <v>210302</v>
      </c>
      <c r="D81" s="13">
        <v>204077.65</v>
      </c>
    </row>
    <row r="82" spans="1:4" ht="15.75" thickBot="1">
      <c r="A82" s="14" t="s">
        <v>545</v>
      </c>
      <c r="B82" s="15" t="s">
        <v>663</v>
      </c>
      <c r="C82" s="16">
        <v>210302</v>
      </c>
      <c r="D82" s="17">
        <v>204077.65</v>
      </c>
    </row>
    <row r="83" spans="1:4" ht="15" thickBot="1">
      <c r="A83" s="26" t="s">
        <v>386</v>
      </c>
      <c r="B83" s="27"/>
      <c r="C83" s="28">
        <v>222502</v>
      </c>
      <c r="D83" s="29">
        <v>216476.65</v>
      </c>
    </row>
    <row r="84" spans="1:4" ht="14.25">
      <c r="A84" s="48"/>
      <c r="B84" s="48"/>
      <c r="C84" s="49"/>
      <c r="D84" s="49"/>
    </row>
    <row r="85" spans="1:4" ht="14.25">
      <c r="A85" s="48"/>
      <c r="B85" s="48"/>
      <c r="C85" s="49"/>
      <c r="D85" s="49"/>
    </row>
    <row r="86" spans="1:4" ht="14.25">
      <c r="A86" s="48"/>
      <c r="B86" s="48"/>
      <c r="C86" s="49"/>
      <c r="D86" s="49"/>
    </row>
    <row r="87" spans="1:4" ht="14.25">
      <c r="A87" s="48"/>
      <c r="B87" s="48"/>
      <c r="C87" s="49"/>
      <c r="D87" s="49"/>
    </row>
    <row r="88" spans="1:4" ht="14.25">
      <c r="A88" s="48"/>
      <c r="B88" s="48"/>
      <c r="C88" s="49"/>
      <c r="D88" s="49"/>
    </row>
    <row r="89" spans="1:4" ht="12.75">
      <c r="A89" s="30"/>
      <c r="B89" s="30"/>
      <c r="C89" s="30"/>
      <c r="D89" s="31"/>
    </row>
    <row r="90" spans="1:4" ht="16.5" thickBot="1">
      <c r="A90" s="2" t="s">
        <v>387</v>
      </c>
      <c r="B90" s="2"/>
      <c r="C90" s="2"/>
      <c r="D90" s="3" t="s">
        <v>580</v>
      </c>
    </row>
    <row r="91" spans="1:4" ht="39" thickBot="1">
      <c r="A91" s="4" t="s">
        <v>581</v>
      </c>
      <c r="B91" s="5" t="s">
        <v>582</v>
      </c>
      <c r="C91" s="6" t="s">
        <v>583</v>
      </c>
      <c r="D91" s="7" t="s">
        <v>269</v>
      </c>
    </row>
    <row r="92" spans="1:4" ht="16.5" thickBot="1">
      <c r="A92" s="10" t="s">
        <v>602</v>
      </c>
      <c r="B92" s="11" t="s">
        <v>666</v>
      </c>
      <c r="C92" s="12">
        <v>216617</v>
      </c>
      <c r="D92" s="13">
        <v>212955.14</v>
      </c>
    </row>
    <row r="93" spans="1:4" ht="15.75" thickBot="1">
      <c r="A93" s="14" t="s">
        <v>627</v>
      </c>
      <c r="B93" s="15" t="s">
        <v>900</v>
      </c>
      <c r="C93" s="16">
        <v>216617</v>
      </c>
      <c r="D93" s="17">
        <v>212955.14</v>
      </c>
    </row>
    <row r="94" spans="1:4" ht="15" thickBot="1">
      <c r="A94" s="26" t="s">
        <v>388</v>
      </c>
      <c r="B94" s="27"/>
      <c r="C94" s="28">
        <v>216617</v>
      </c>
      <c r="D94" s="29">
        <v>212955.14</v>
      </c>
    </row>
    <row r="95" spans="1:4" ht="12.75">
      <c r="A95" s="30"/>
      <c r="B95" s="30"/>
      <c r="C95" s="30"/>
      <c r="D95" s="31"/>
    </row>
    <row r="96" spans="1:4" ht="16.5" thickBot="1">
      <c r="A96" s="2" t="s">
        <v>389</v>
      </c>
      <c r="B96" s="2"/>
      <c r="C96" s="2"/>
      <c r="D96" s="3" t="s">
        <v>580</v>
      </c>
    </row>
    <row r="97" spans="1:4" ht="39" thickBot="1">
      <c r="A97" s="4" t="s">
        <v>581</v>
      </c>
      <c r="B97" s="5" t="s">
        <v>582</v>
      </c>
      <c r="C97" s="6" t="s">
        <v>583</v>
      </c>
      <c r="D97" s="7" t="s">
        <v>269</v>
      </c>
    </row>
    <row r="98" spans="1:4" ht="16.5" thickBot="1">
      <c r="A98" s="10" t="s">
        <v>623</v>
      </c>
      <c r="B98" s="11" t="s">
        <v>624</v>
      </c>
      <c r="C98" s="12">
        <v>31600</v>
      </c>
      <c r="D98" s="13">
        <v>29336.29</v>
      </c>
    </row>
    <row r="99" spans="1:4" ht="15.75" thickBot="1">
      <c r="A99" s="14" t="s">
        <v>625</v>
      </c>
      <c r="B99" s="15" t="s">
        <v>899</v>
      </c>
      <c r="C99" s="16">
        <v>31600</v>
      </c>
      <c r="D99" s="17">
        <v>29336.29</v>
      </c>
    </row>
    <row r="100" spans="1:4" ht="16.5" thickBot="1">
      <c r="A100" s="10" t="s">
        <v>602</v>
      </c>
      <c r="B100" s="11" t="s">
        <v>666</v>
      </c>
      <c r="C100" s="12">
        <v>9615</v>
      </c>
      <c r="D100" s="13">
        <v>9903.8</v>
      </c>
    </row>
    <row r="101" spans="1:4" ht="15">
      <c r="A101" s="14" t="s">
        <v>608</v>
      </c>
      <c r="B101" s="15" t="s">
        <v>901</v>
      </c>
      <c r="C101" s="16">
        <v>3570</v>
      </c>
      <c r="D101" s="17">
        <v>3632.8</v>
      </c>
    </row>
    <row r="102" spans="1:4" ht="15.75" thickBot="1">
      <c r="A102" s="14" t="s">
        <v>627</v>
      </c>
      <c r="B102" s="15" t="s">
        <v>900</v>
      </c>
      <c r="C102" s="16">
        <v>6045</v>
      </c>
      <c r="D102" s="17">
        <v>6271</v>
      </c>
    </row>
    <row r="103" spans="1:4" ht="16.5" thickBot="1">
      <c r="A103" s="10" t="s">
        <v>544</v>
      </c>
      <c r="B103" s="11" t="s">
        <v>664</v>
      </c>
      <c r="C103" s="12">
        <v>370252</v>
      </c>
      <c r="D103" s="13">
        <v>370389.42</v>
      </c>
    </row>
    <row r="104" spans="1:4" ht="15.75" thickBot="1">
      <c r="A104" s="14" t="s">
        <v>545</v>
      </c>
      <c r="B104" s="15" t="s">
        <v>663</v>
      </c>
      <c r="C104" s="16">
        <v>370252</v>
      </c>
      <c r="D104" s="17">
        <v>370389.42</v>
      </c>
    </row>
    <row r="105" spans="1:4" ht="15" thickBot="1">
      <c r="A105" s="26" t="s">
        <v>390</v>
      </c>
      <c r="B105" s="27"/>
      <c r="C105" s="28">
        <v>411467</v>
      </c>
      <c r="D105" s="29">
        <v>409629.51</v>
      </c>
    </row>
    <row r="106" spans="1:4" ht="12.75">
      <c r="A106" s="30"/>
      <c r="B106" s="30"/>
      <c r="C106" s="30"/>
      <c r="D106" s="31"/>
    </row>
    <row r="107" spans="1:4" ht="16.5" thickBot="1">
      <c r="A107" s="2" t="s">
        <v>253</v>
      </c>
      <c r="B107" s="2"/>
      <c r="C107" s="2"/>
      <c r="D107" s="3" t="s">
        <v>580</v>
      </c>
    </row>
    <row r="108" spans="1:4" ht="39" thickBot="1">
      <c r="A108" s="4" t="s">
        <v>581</v>
      </c>
      <c r="B108" s="5" t="s">
        <v>582</v>
      </c>
      <c r="C108" s="6" t="s">
        <v>583</v>
      </c>
      <c r="D108" s="7" t="s">
        <v>269</v>
      </c>
    </row>
    <row r="109" spans="1:4" ht="16.5" thickBot="1">
      <c r="A109" s="10" t="s">
        <v>623</v>
      </c>
      <c r="B109" s="11" t="s">
        <v>624</v>
      </c>
      <c r="C109" s="12">
        <v>56690</v>
      </c>
      <c r="D109" s="13">
        <v>43143</v>
      </c>
    </row>
    <row r="110" spans="1:4" ht="15.75" thickBot="1">
      <c r="A110" s="14" t="s">
        <v>625</v>
      </c>
      <c r="B110" s="15" t="s">
        <v>899</v>
      </c>
      <c r="C110" s="16">
        <v>56690</v>
      </c>
      <c r="D110" s="17">
        <v>43143</v>
      </c>
    </row>
    <row r="111" spans="1:4" ht="16.5" thickBot="1">
      <c r="A111" s="10" t="s">
        <v>544</v>
      </c>
      <c r="B111" s="11" t="s">
        <v>664</v>
      </c>
      <c r="C111" s="12">
        <v>695550</v>
      </c>
      <c r="D111" s="13">
        <v>676988.99</v>
      </c>
    </row>
    <row r="112" spans="1:4" ht="15.75" thickBot="1">
      <c r="A112" s="14" t="s">
        <v>545</v>
      </c>
      <c r="B112" s="15" t="s">
        <v>663</v>
      </c>
      <c r="C112" s="16">
        <v>695550</v>
      </c>
      <c r="D112" s="17">
        <v>676988.99</v>
      </c>
    </row>
    <row r="113" spans="1:4" ht="15" thickBot="1">
      <c r="A113" s="26" t="s">
        <v>255</v>
      </c>
      <c r="B113" s="27"/>
      <c r="C113" s="28">
        <v>752240</v>
      </c>
      <c r="D113" s="29">
        <v>720131.99</v>
      </c>
    </row>
    <row r="114" spans="1:4" ht="12.75">
      <c r="A114" s="30"/>
      <c r="B114" s="30"/>
      <c r="C114" s="30"/>
      <c r="D114" s="31"/>
    </row>
    <row r="115" spans="1:4" ht="16.5" thickBot="1">
      <c r="A115" s="2" t="s">
        <v>391</v>
      </c>
      <c r="B115" s="2"/>
      <c r="C115" s="2"/>
      <c r="D115" s="3" t="s">
        <v>580</v>
      </c>
    </row>
    <row r="116" spans="1:4" ht="39" thickBot="1">
      <c r="A116" s="4" t="s">
        <v>581</v>
      </c>
      <c r="B116" s="5" t="s">
        <v>582</v>
      </c>
      <c r="C116" s="6" t="s">
        <v>583</v>
      </c>
      <c r="D116" s="7" t="s">
        <v>269</v>
      </c>
    </row>
    <row r="117" spans="1:4" ht="16.5" thickBot="1">
      <c r="A117" s="10" t="s">
        <v>623</v>
      </c>
      <c r="B117" s="11" t="s">
        <v>624</v>
      </c>
      <c r="C117" s="12">
        <v>4670</v>
      </c>
      <c r="D117" s="13">
        <v>17766.6</v>
      </c>
    </row>
    <row r="118" spans="1:4" ht="15.75" thickBot="1">
      <c r="A118" s="14" t="s">
        <v>625</v>
      </c>
      <c r="B118" s="15" t="s">
        <v>899</v>
      </c>
      <c r="C118" s="16">
        <v>4670</v>
      </c>
      <c r="D118" s="17">
        <v>17766.6</v>
      </c>
    </row>
    <row r="119" spans="1:4" ht="16.5" thickBot="1">
      <c r="A119" s="10" t="s">
        <v>602</v>
      </c>
      <c r="B119" s="11" t="s">
        <v>666</v>
      </c>
      <c r="C119" s="12">
        <v>12971</v>
      </c>
      <c r="D119" s="13">
        <v>11453.8</v>
      </c>
    </row>
    <row r="120" spans="1:4" ht="15">
      <c r="A120" s="14" t="s">
        <v>608</v>
      </c>
      <c r="B120" s="15" t="s">
        <v>901</v>
      </c>
      <c r="C120" s="16">
        <v>4640</v>
      </c>
      <c r="D120" s="17">
        <v>4667.8</v>
      </c>
    </row>
    <row r="121" spans="1:4" ht="15.75" thickBot="1">
      <c r="A121" s="14" t="s">
        <v>627</v>
      </c>
      <c r="B121" s="15" t="s">
        <v>900</v>
      </c>
      <c r="C121" s="16">
        <v>8331</v>
      </c>
      <c r="D121" s="17">
        <v>6786</v>
      </c>
    </row>
    <row r="122" spans="1:4" ht="16.5" thickBot="1">
      <c r="A122" s="10" t="s">
        <v>544</v>
      </c>
      <c r="B122" s="11" t="s">
        <v>664</v>
      </c>
      <c r="C122" s="12">
        <v>947715</v>
      </c>
      <c r="D122" s="13">
        <v>918007.53</v>
      </c>
    </row>
    <row r="123" spans="1:4" ht="15.75" thickBot="1">
      <c r="A123" s="14" t="s">
        <v>545</v>
      </c>
      <c r="B123" s="15" t="s">
        <v>663</v>
      </c>
      <c r="C123" s="16">
        <v>947715</v>
      </c>
      <c r="D123" s="17">
        <v>918007.53</v>
      </c>
    </row>
    <row r="124" spans="1:4" ht="15" thickBot="1">
      <c r="A124" s="26" t="s">
        <v>392</v>
      </c>
      <c r="B124" s="27"/>
      <c r="C124" s="28">
        <v>965356</v>
      </c>
      <c r="D124" s="29">
        <v>947227.93</v>
      </c>
    </row>
    <row r="125" spans="1:4" ht="14.25">
      <c r="A125" s="48"/>
      <c r="B125" s="48"/>
      <c r="C125" s="49"/>
      <c r="D125" s="49"/>
    </row>
    <row r="126" spans="1:4" ht="14.25">
      <c r="A126" s="48"/>
      <c r="B126" s="48"/>
      <c r="C126" s="49"/>
      <c r="D126" s="49"/>
    </row>
    <row r="127" spans="1:4" ht="14.25">
      <c r="A127" s="48"/>
      <c r="B127" s="48"/>
      <c r="C127" s="49"/>
      <c r="D127" s="49"/>
    </row>
    <row r="128" spans="1:4" ht="14.25">
      <c r="A128" s="48"/>
      <c r="B128" s="48"/>
      <c r="C128" s="49"/>
      <c r="D128" s="49"/>
    </row>
    <row r="129" spans="1:4" ht="14.25">
      <c r="A129" s="48"/>
      <c r="B129" s="48"/>
      <c r="C129" s="49"/>
      <c r="D129" s="49"/>
    </row>
    <row r="130" spans="1:4" ht="12.75">
      <c r="A130" s="30"/>
      <c r="B130" s="30"/>
      <c r="C130" s="30"/>
      <c r="D130" s="31"/>
    </row>
    <row r="131" spans="1:4" ht="16.5" thickBot="1">
      <c r="A131" s="2" t="s">
        <v>1005</v>
      </c>
      <c r="B131" s="2"/>
      <c r="C131" s="2"/>
      <c r="D131" s="3" t="s">
        <v>580</v>
      </c>
    </row>
    <row r="132" spans="1:4" ht="39" thickBot="1">
      <c r="A132" s="4" t="s">
        <v>581</v>
      </c>
      <c r="B132" s="5" t="s">
        <v>582</v>
      </c>
      <c r="C132" s="6" t="s">
        <v>583</v>
      </c>
      <c r="D132" s="7" t="s">
        <v>269</v>
      </c>
    </row>
    <row r="133" spans="1:4" ht="16.5" thickBot="1">
      <c r="A133" s="10" t="s">
        <v>602</v>
      </c>
      <c r="B133" s="11" t="s">
        <v>666</v>
      </c>
      <c r="C133" s="12">
        <v>1400</v>
      </c>
      <c r="D133" s="13">
        <v>625.8</v>
      </c>
    </row>
    <row r="134" spans="1:4" ht="15.75" thickBot="1">
      <c r="A134" s="14" t="s">
        <v>608</v>
      </c>
      <c r="B134" s="15" t="s">
        <v>901</v>
      </c>
      <c r="C134" s="16">
        <v>1400</v>
      </c>
      <c r="D134" s="17">
        <v>625.8</v>
      </c>
    </row>
    <row r="135" spans="1:4" ht="16.5" thickBot="1">
      <c r="A135" s="10" t="s">
        <v>544</v>
      </c>
      <c r="B135" s="11" t="s">
        <v>664</v>
      </c>
      <c r="C135" s="12">
        <v>34859</v>
      </c>
      <c r="D135" s="13">
        <v>33637.26</v>
      </c>
    </row>
    <row r="136" spans="1:4" ht="15.75" thickBot="1">
      <c r="A136" s="14" t="s">
        <v>545</v>
      </c>
      <c r="B136" s="15" t="s">
        <v>663</v>
      </c>
      <c r="C136" s="16">
        <v>34859</v>
      </c>
      <c r="D136" s="17">
        <v>33637.26</v>
      </c>
    </row>
    <row r="137" spans="1:4" ht="15" thickBot="1">
      <c r="A137" s="26" t="s">
        <v>393</v>
      </c>
      <c r="B137" s="27"/>
      <c r="C137" s="28">
        <v>36259</v>
      </c>
      <c r="D137" s="29">
        <v>34263.06</v>
      </c>
    </row>
    <row r="138" spans="1:4" ht="12.75">
      <c r="A138" s="30"/>
      <c r="B138" s="30"/>
      <c r="C138" s="30"/>
      <c r="D138" s="31"/>
    </row>
    <row r="139" spans="1:4" ht="16.5" thickBot="1">
      <c r="A139" s="2" t="s">
        <v>394</v>
      </c>
      <c r="B139" s="2"/>
      <c r="C139" s="2"/>
      <c r="D139" s="3" t="s">
        <v>580</v>
      </c>
    </row>
    <row r="140" spans="1:4" ht="39" thickBot="1">
      <c r="A140" s="4" t="s">
        <v>581</v>
      </c>
      <c r="B140" s="5" t="s">
        <v>582</v>
      </c>
      <c r="C140" s="6" t="s">
        <v>583</v>
      </c>
      <c r="D140" s="7" t="s">
        <v>269</v>
      </c>
    </row>
    <row r="141" spans="1:4" ht="16.5" thickBot="1">
      <c r="A141" s="10" t="s">
        <v>623</v>
      </c>
      <c r="B141" s="11" t="s">
        <v>624</v>
      </c>
      <c r="C141" s="12">
        <v>5200</v>
      </c>
      <c r="D141" s="13">
        <v>5262.6</v>
      </c>
    </row>
    <row r="142" spans="1:4" ht="15.75" thickBot="1">
      <c r="A142" s="14" t="s">
        <v>625</v>
      </c>
      <c r="B142" s="15" t="s">
        <v>899</v>
      </c>
      <c r="C142" s="16">
        <v>5200</v>
      </c>
      <c r="D142" s="17">
        <v>5262.6</v>
      </c>
    </row>
    <row r="143" spans="1:4" ht="15" thickBot="1">
      <c r="A143" s="26" t="s">
        <v>902</v>
      </c>
      <c r="B143" s="27"/>
      <c r="C143" s="28">
        <v>5200</v>
      </c>
      <c r="D143" s="29">
        <v>5262.6</v>
      </c>
    </row>
    <row r="144" spans="1:4" ht="12.75">
      <c r="A144" s="30"/>
      <c r="B144" s="30"/>
      <c r="C144" s="30"/>
      <c r="D144" s="31"/>
    </row>
    <row r="145" spans="1:4" ht="16.5" thickBot="1">
      <c r="A145" s="2" t="s">
        <v>395</v>
      </c>
      <c r="B145" s="2"/>
      <c r="C145" s="2"/>
      <c r="D145" s="3" t="s">
        <v>580</v>
      </c>
    </row>
    <row r="146" spans="1:4" ht="39" thickBot="1">
      <c r="A146" s="4" t="s">
        <v>581</v>
      </c>
      <c r="B146" s="5" t="s">
        <v>582</v>
      </c>
      <c r="C146" s="6" t="s">
        <v>583</v>
      </c>
      <c r="D146" s="7" t="s">
        <v>269</v>
      </c>
    </row>
    <row r="147" spans="1:4" ht="16.5" thickBot="1">
      <c r="A147" s="10" t="s">
        <v>544</v>
      </c>
      <c r="B147" s="11" t="s">
        <v>664</v>
      </c>
      <c r="C147" s="12">
        <v>28079</v>
      </c>
      <c r="D147" s="13">
        <v>26212</v>
      </c>
    </row>
    <row r="148" spans="1:4" ht="15.75" thickBot="1">
      <c r="A148" s="14" t="s">
        <v>545</v>
      </c>
      <c r="B148" s="15" t="s">
        <v>663</v>
      </c>
      <c r="C148" s="16">
        <v>28079</v>
      </c>
      <c r="D148" s="17">
        <v>26212</v>
      </c>
    </row>
    <row r="149" spans="1:4" ht="15" thickBot="1">
      <c r="A149" s="26" t="s">
        <v>396</v>
      </c>
      <c r="B149" s="27"/>
      <c r="C149" s="28">
        <v>28079</v>
      </c>
      <c r="D149" s="29">
        <v>26212</v>
      </c>
    </row>
    <row r="150" spans="1:4" ht="12.75">
      <c r="A150" s="30"/>
      <c r="B150" s="30"/>
      <c r="C150" s="30"/>
      <c r="D150" s="31"/>
    </row>
    <row r="151" spans="1:4" ht="16.5" thickBot="1">
      <c r="A151" s="2" t="s">
        <v>397</v>
      </c>
      <c r="B151" s="2"/>
      <c r="C151" s="2"/>
      <c r="D151" s="3" t="s">
        <v>580</v>
      </c>
    </row>
    <row r="152" spans="1:4" ht="39" thickBot="1">
      <c r="A152" s="4" t="s">
        <v>581</v>
      </c>
      <c r="B152" s="5" t="s">
        <v>582</v>
      </c>
      <c r="C152" s="6" t="s">
        <v>583</v>
      </c>
      <c r="D152" s="7" t="s">
        <v>269</v>
      </c>
    </row>
    <row r="153" spans="1:4" ht="16.5" thickBot="1">
      <c r="A153" s="10" t="s">
        <v>623</v>
      </c>
      <c r="B153" s="11" t="s">
        <v>624</v>
      </c>
      <c r="C153" s="12">
        <v>1410</v>
      </c>
      <c r="D153" s="13">
        <v>1201.6</v>
      </c>
    </row>
    <row r="154" spans="1:4" ht="15.75" thickBot="1">
      <c r="A154" s="14" t="s">
        <v>625</v>
      </c>
      <c r="B154" s="15" t="s">
        <v>899</v>
      </c>
      <c r="C154" s="16">
        <v>1410</v>
      </c>
      <c r="D154" s="17">
        <v>1201.6</v>
      </c>
    </row>
    <row r="155" spans="1:4" ht="16.5" thickBot="1">
      <c r="A155" s="10" t="s">
        <v>602</v>
      </c>
      <c r="B155" s="11" t="s">
        <v>666</v>
      </c>
      <c r="C155" s="12">
        <v>23462</v>
      </c>
      <c r="D155" s="13">
        <v>22995.3</v>
      </c>
    </row>
    <row r="156" spans="1:4" ht="15">
      <c r="A156" s="14" t="s">
        <v>608</v>
      </c>
      <c r="B156" s="15" t="s">
        <v>901</v>
      </c>
      <c r="C156" s="16">
        <v>550</v>
      </c>
      <c r="D156" s="17">
        <v>1443.3</v>
      </c>
    </row>
    <row r="157" spans="1:4" ht="15.75" thickBot="1">
      <c r="A157" s="14" t="s">
        <v>627</v>
      </c>
      <c r="B157" s="15" t="s">
        <v>900</v>
      </c>
      <c r="C157" s="16">
        <v>22912</v>
      </c>
      <c r="D157" s="17">
        <v>21552</v>
      </c>
    </row>
    <row r="158" spans="1:4" ht="15" thickBot="1">
      <c r="A158" s="26" t="s">
        <v>903</v>
      </c>
      <c r="B158" s="27"/>
      <c r="C158" s="28">
        <v>24872</v>
      </c>
      <c r="D158" s="29">
        <v>24196.9</v>
      </c>
    </row>
    <row r="159" spans="1:4" ht="12.75">
      <c r="A159" s="30"/>
      <c r="B159" s="30"/>
      <c r="C159" s="30"/>
      <c r="D159" s="31"/>
    </row>
    <row r="160" spans="1:4" ht="16.5" thickBot="1">
      <c r="A160" s="2" t="s">
        <v>398</v>
      </c>
      <c r="B160" s="2"/>
      <c r="C160" s="2"/>
      <c r="D160" s="3" t="s">
        <v>580</v>
      </c>
    </row>
    <row r="161" spans="1:4" ht="39" thickBot="1">
      <c r="A161" s="4" t="s">
        <v>581</v>
      </c>
      <c r="B161" s="5" t="s">
        <v>582</v>
      </c>
      <c r="C161" s="6" t="s">
        <v>583</v>
      </c>
      <c r="D161" s="7" t="s">
        <v>269</v>
      </c>
    </row>
    <row r="162" spans="1:4" ht="16.5" thickBot="1">
      <c r="A162" s="10" t="s">
        <v>623</v>
      </c>
      <c r="B162" s="11" t="s">
        <v>624</v>
      </c>
      <c r="C162" s="12">
        <v>210</v>
      </c>
      <c r="D162" s="13">
        <v>221.3</v>
      </c>
    </row>
    <row r="163" spans="1:4" ht="15.75" thickBot="1">
      <c r="A163" s="14" t="s">
        <v>625</v>
      </c>
      <c r="B163" s="15" t="s">
        <v>899</v>
      </c>
      <c r="C163" s="16">
        <v>210</v>
      </c>
      <c r="D163" s="17">
        <v>221.3</v>
      </c>
    </row>
    <row r="164" spans="1:4" ht="16.5" thickBot="1">
      <c r="A164" s="10" t="s">
        <v>602</v>
      </c>
      <c r="B164" s="11" t="s">
        <v>666</v>
      </c>
      <c r="C164" s="12">
        <v>420</v>
      </c>
      <c r="D164" s="13">
        <v>423.5</v>
      </c>
    </row>
    <row r="165" spans="1:4" ht="15.75" thickBot="1">
      <c r="A165" s="14" t="s">
        <v>608</v>
      </c>
      <c r="B165" s="15" t="s">
        <v>901</v>
      </c>
      <c r="C165" s="16">
        <v>420</v>
      </c>
      <c r="D165" s="17">
        <v>423.5</v>
      </c>
    </row>
    <row r="166" spans="1:4" ht="16.5" thickBot="1">
      <c r="A166" s="10" t="s">
        <v>544</v>
      </c>
      <c r="B166" s="11" t="s">
        <v>664</v>
      </c>
      <c r="C166" s="12">
        <v>5777</v>
      </c>
      <c r="D166" s="13">
        <v>5296</v>
      </c>
    </row>
    <row r="167" spans="1:4" ht="15.75" thickBot="1">
      <c r="A167" s="14" t="s">
        <v>545</v>
      </c>
      <c r="B167" s="15" t="s">
        <v>663</v>
      </c>
      <c r="C167" s="16">
        <v>5777</v>
      </c>
      <c r="D167" s="17">
        <v>5296</v>
      </c>
    </row>
    <row r="168" spans="1:4" ht="15" thickBot="1">
      <c r="A168" s="26" t="s">
        <v>399</v>
      </c>
      <c r="B168" s="27"/>
      <c r="C168" s="28">
        <v>6407</v>
      </c>
      <c r="D168" s="29">
        <v>5940.8</v>
      </c>
    </row>
    <row r="169" spans="1:4" ht="12.75">
      <c r="A169" s="30"/>
      <c r="B169" s="30"/>
      <c r="C169" s="30"/>
      <c r="D169" s="31"/>
    </row>
    <row r="170" spans="1:4" ht="16.5" thickBot="1">
      <c r="A170" s="2" t="s">
        <v>400</v>
      </c>
      <c r="B170" s="2"/>
      <c r="C170" s="2"/>
      <c r="D170" s="3" t="s">
        <v>580</v>
      </c>
    </row>
    <row r="171" spans="1:4" ht="39" thickBot="1">
      <c r="A171" s="4" t="s">
        <v>581</v>
      </c>
      <c r="B171" s="5" t="s">
        <v>582</v>
      </c>
      <c r="C171" s="6" t="s">
        <v>583</v>
      </c>
      <c r="D171" s="7" t="s">
        <v>269</v>
      </c>
    </row>
    <row r="172" spans="1:4" ht="16.5" thickBot="1">
      <c r="A172" s="10" t="s">
        <v>623</v>
      </c>
      <c r="B172" s="11" t="s">
        <v>624</v>
      </c>
      <c r="C172" s="12">
        <v>300</v>
      </c>
      <c r="D172" s="13">
        <v>310.1</v>
      </c>
    </row>
    <row r="173" spans="1:4" ht="15.75" thickBot="1">
      <c r="A173" s="14" t="s">
        <v>625</v>
      </c>
      <c r="B173" s="15" t="s">
        <v>899</v>
      </c>
      <c r="C173" s="16">
        <v>300</v>
      </c>
      <c r="D173" s="17">
        <v>310.1</v>
      </c>
    </row>
    <row r="174" spans="1:4" ht="16.5" thickBot="1">
      <c r="A174" s="10" t="s">
        <v>602</v>
      </c>
      <c r="B174" s="11" t="s">
        <v>666</v>
      </c>
      <c r="C174" s="12">
        <v>2100</v>
      </c>
      <c r="D174" s="13">
        <v>1109.6</v>
      </c>
    </row>
    <row r="175" spans="1:4" ht="15.75" thickBot="1">
      <c r="A175" s="14" t="s">
        <v>608</v>
      </c>
      <c r="B175" s="15" t="s">
        <v>901</v>
      </c>
      <c r="C175" s="16">
        <v>2100</v>
      </c>
      <c r="D175" s="17">
        <v>1109.6</v>
      </c>
    </row>
    <row r="176" spans="1:4" ht="15" thickBot="1">
      <c r="A176" s="26" t="s">
        <v>401</v>
      </c>
      <c r="B176" s="27"/>
      <c r="C176" s="28">
        <v>2400</v>
      </c>
      <c r="D176" s="29">
        <v>1419.7</v>
      </c>
    </row>
    <row r="177" spans="1:4" ht="12.75">
      <c r="A177" s="30"/>
      <c r="B177" s="30"/>
      <c r="C177" s="30"/>
      <c r="D177" s="31"/>
    </row>
    <row r="178" spans="1:4" ht="16.5" thickBot="1">
      <c r="A178" s="2" t="s">
        <v>402</v>
      </c>
      <c r="B178" s="2"/>
      <c r="C178" s="2"/>
      <c r="D178" s="3" t="s">
        <v>580</v>
      </c>
    </row>
    <row r="179" spans="1:4" ht="39" thickBot="1">
      <c r="A179" s="4" t="s">
        <v>581</v>
      </c>
      <c r="B179" s="5" t="s">
        <v>582</v>
      </c>
      <c r="C179" s="6" t="s">
        <v>583</v>
      </c>
      <c r="D179" s="7" t="s">
        <v>269</v>
      </c>
    </row>
    <row r="180" spans="1:4" ht="16.5" thickBot="1">
      <c r="A180" s="10" t="s">
        <v>602</v>
      </c>
      <c r="B180" s="11" t="s">
        <v>666</v>
      </c>
      <c r="C180" s="12">
        <v>1800</v>
      </c>
      <c r="D180" s="13">
        <v>892</v>
      </c>
    </row>
    <row r="181" spans="1:4" ht="15.75" thickBot="1">
      <c r="A181" s="14" t="s">
        <v>608</v>
      </c>
      <c r="B181" s="15" t="s">
        <v>901</v>
      </c>
      <c r="C181" s="16">
        <v>1800</v>
      </c>
      <c r="D181" s="17">
        <v>892</v>
      </c>
    </row>
    <row r="182" spans="1:4" ht="16.5" thickBot="1">
      <c r="A182" s="10" t="s">
        <v>544</v>
      </c>
      <c r="B182" s="11" t="s">
        <v>664</v>
      </c>
      <c r="C182" s="12">
        <v>28917</v>
      </c>
      <c r="D182" s="13">
        <v>28040</v>
      </c>
    </row>
    <row r="183" spans="1:4" ht="15.75" thickBot="1">
      <c r="A183" s="14" t="s">
        <v>545</v>
      </c>
      <c r="B183" s="15" t="s">
        <v>663</v>
      </c>
      <c r="C183" s="16">
        <v>28917</v>
      </c>
      <c r="D183" s="17">
        <v>28040</v>
      </c>
    </row>
    <row r="184" spans="1:4" ht="15" thickBot="1">
      <c r="A184" s="26" t="s">
        <v>904</v>
      </c>
      <c r="B184" s="27"/>
      <c r="C184" s="28">
        <v>30717</v>
      </c>
      <c r="D184" s="29">
        <v>28932</v>
      </c>
    </row>
    <row r="185" spans="1:4" ht="12.75">
      <c r="A185" s="30"/>
      <c r="B185" s="30"/>
      <c r="C185" s="30"/>
      <c r="D185" s="31"/>
    </row>
    <row r="186" spans="1:4" ht="16.5" thickBot="1">
      <c r="A186" s="2" t="s">
        <v>403</v>
      </c>
      <c r="B186" s="2"/>
      <c r="C186" s="2"/>
      <c r="D186" s="3" t="s">
        <v>580</v>
      </c>
    </row>
    <row r="187" spans="1:4" ht="39" thickBot="1">
      <c r="A187" s="4" t="s">
        <v>581</v>
      </c>
      <c r="B187" s="5" t="s">
        <v>582</v>
      </c>
      <c r="C187" s="6" t="s">
        <v>583</v>
      </c>
      <c r="D187" s="7" t="s">
        <v>269</v>
      </c>
    </row>
    <row r="188" spans="1:4" ht="16.5" thickBot="1">
      <c r="A188" s="10" t="s">
        <v>623</v>
      </c>
      <c r="B188" s="11" t="s">
        <v>624</v>
      </c>
      <c r="C188" s="12">
        <v>1020</v>
      </c>
      <c r="D188" s="13">
        <v>1011.9</v>
      </c>
    </row>
    <row r="189" spans="1:4" ht="15.75" thickBot="1">
      <c r="A189" s="14" t="s">
        <v>625</v>
      </c>
      <c r="B189" s="15" t="s">
        <v>899</v>
      </c>
      <c r="C189" s="16">
        <v>1020</v>
      </c>
      <c r="D189" s="17">
        <v>1011.9</v>
      </c>
    </row>
    <row r="190" spans="1:4" ht="16.5" thickBot="1">
      <c r="A190" s="10" t="s">
        <v>544</v>
      </c>
      <c r="B190" s="11" t="s">
        <v>664</v>
      </c>
      <c r="C190" s="12">
        <v>46397</v>
      </c>
      <c r="D190" s="13">
        <v>46048</v>
      </c>
    </row>
    <row r="191" spans="1:4" ht="15.75" thickBot="1">
      <c r="A191" s="14" t="s">
        <v>545</v>
      </c>
      <c r="B191" s="15" t="s">
        <v>663</v>
      </c>
      <c r="C191" s="16">
        <v>46397</v>
      </c>
      <c r="D191" s="17">
        <v>46048</v>
      </c>
    </row>
    <row r="192" spans="1:4" ht="15" thickBot="1">
      <c r="A192" s="26" t="s">
        <v>404</v>
      </c>
      <c r="B192" s="27"/>
      <c r="C192" s="28">
        <v>47417</v>
      </c>
      <c r="D192" s="29">
        <v>47059.9</v>
      </c>
    </row>
    <row r="193" spans="1:4" ht="12.75">
      <c r="A193" s="30"/>
      <c r="B193" s="30"/>
      <c r="C193" s="30"/>
      <c r="D193" s="31"/>
    </row>
    <row r="194" spans="1:4" ht="16.5" thickBot="1">
      <c r="A194" s="2" t="s">
        <v>405</v>
      </c>
      <c r="B194" s="2"/>
      <c r="C194" s="2"/>
      <c r="D194" s="3" t="s">
        <v>580</v>
      </c>
    </row>
    <row r="195" spans="1:4" ht="39" thickBot="1">
      <c r="A195" s="4" t="s">
        <v>581</v>
      </c>
      <c r="B195" s="5" t="s">
        <v>582</v>
      </c>
      <c r="C195" s="6" t="s">
        <v>583</v>
      </c>
      <c r="D195" s="7" t="s">
        <v>269</v>
      </c>
    </row>
    <row r="196" spans="1:4" ht="16.5" thickBot="1">
      <c r="A196" s="10" t="s">
        <v>544</v>
      </c>
      <c r="B196" s="11" t="s">
        <v>664</v>
      </c>
      <c r="C196" s="12">
        <v>2244</v>
      </c>
      <c r="D196" s="13">
        <v>3861</v>
      </c>
    </row>
    <row r="197" spans="1:4" ht="15.75" thickBot="1">
      <c r="A197" s="14" t="s">
        <v>545</v>
      </c>
      <c r="B197" s="15" t="s">
        <v>663</v>
      </c>
      <c r="C197" s="16">
        <v>2244</v>
      </c>
      <c r="D197" s="17">
        <v>3861</v>
      </c>
    </row>
    <row r="198" spans="1:4" ht="15" thickBot="1">
      <c r="A198" s="26" t="s">
        <v>905</v>
      </c>
      <c r="B198" s="27"/>
      <c r="C198" s="28">
        <v>2244</v>
      </c>
      <c r="D198" s="29">
        <v>3861</v>
      </c>
    </row>
    <row r="199" spans="1:4" ht="12.75">
      <c r="A199" s="30"/>
      <c r="B199" s="30"/>
      <c r="C199" s="30"/>
      <c r="D199" s="31"/>
    </row>
    <row r="200" spans="1:4" ht="16.5" thickBot="1">
      <c r="A200" s="2" t="s">
        <v>406</v>
      </c>
      <c r="B200" s="2"/>
      <c r="C200" s="2"/>
      <c r="D200" s="3" t="s">
        <v>580</v>
      </c>
    </row>
    <row r="201" spans="1:4" ht="39" thickBot="1">
      <c r="A201" s="4" t="s">
        <v>581</v>
      </c>
      <c r="B201" s="5" t="s">
        <v>582</v>
      </c>
      <c r="C201" s="6" t="s">
        <v>583</v>
      </c>
      <c r="D201" s="7" t="s">
        <v>269</v>
      </c>
    </row>
    <row r="202" spans="1:4" ht="16.5" thickBot="1">
      <c r="A202" s="10" t="s">
        <v>623</v>
      </c>
      <c r="B202" s="11" t="s">
        <v>624</v>
      </c>
      <c r="C202" s="12">
        <v>16600</v>
      </c>
      <c r="D202" s="13">
        <v>16939.3</v>
      </c>
    </row>
    <row r="203" spans="1:4" ht="15.75" thickBot="1">
      <c r="A203" s="14" t="s">
        <v>625</v>
      </c>
      <c r="B203" s="15" t="s">
        <v>899</v>
      </c>
      <c r="C203" s="16">
        <v>16600</v>
      </c>
      <c r="D203" s="17">
        <v>16939.3</v>
      </c>
    </row>
    <row r="204" spans="1:4" ht="15" thickBot="1">
      <c r="A204" s="26" t="s">
        <v>407</v>
      </c>
      <c r="B204" s="27"/>
      <c r="C204" s="28">
        <v>16600</v>
      </c>
      <c r="D204" s="29">
        <v>16939.3</v>
      </c>
    </row>
    <row r="205" spans="1:4" ht="14.25">
      <c r="A205" s="48"/>
      <c r="B205" s="48"/>
      <c r="C205" s="49"/>
      <c r="D205" s="49"/>
    </row>
    <row r="206" spans="1:4" ht="14.25">
      <c r="A206" s="48"/>
      <c r="B206" s="48"/>
      <c r="C206" s="49"/>
      <c r="D206" s="49"/>
    </row>
    <row r="207" spans="1:4" ht="14.25">
      <c r="A207" s="48"/>
      <c r="B207" s="48"/>
      <c r="C207" s="49"/>
      <c r="D207" s="49"/>
    </row>
    <row r="208" spans="1:4" ht="14.25">
      <c r="A208" s="48"/>
      <c r="B208" s="48"/>
      <c r="C208" s="49"/>
      <c r="D208" s="49"/>
    </row>
    <row r="209" spans="1:4" ht="12.75">
      <c r="A209" s="30"/>
      <c r="B209" s="30"/>
      <c r="C209" s="30"/>
      <c r="D209" s="31"/>
    </row>
    <row r="210" spans="1:4" ht="16.5" thickBot="1">
      <c r="A210" s="2" t="s">
        <v>408</v>
      </c>
      <c r="B210" s="2"/>
      <c r="C210" s="2"/>
      <c r="D210" s="3" t="s">
        <v>580</v>
      </c>
    </row>
    <row r="211" spans="1:4" ht="39" thickBot="1">
      <c r="A211" s="4" t="s">
        <v>581</v>
      </c>
      <c r="B211" s="5" t="s">
        <v>582</v>
      </c>
      <c r="C211" s="6" t="s">
        <v>583</v>
      </c>
      <c r="D211" s="7" t="s">
        <v>269</v>
      </c>
    </row>
    <row r="212" spans="1:4" ht="16.5" thickBot="1">
      <c r="A212" s="10" t="s">
        <v>623</v>
      </c>
      <c r="B212" s="11" t="s">
        <v>624</v>
      </c>
      <c r="C212" s="12">
        <v>13050</v>
      </c>
      <c r="D212" s="13">
        <v>10265.9</v>
      </c>
    </row>
    <row r="213" spans="1:4" ht="15.75" thickBot="1">
      <c r="A213" s="14" t="s">
        <v>625</v>
      </c>
      <c r="B213" s="15" t="s">
        <v>899</v>
      </c>
      <c r="C213" s="16">
        <v>13050</v>
      </c>
      <c r="D213" s="17">
        <v>10265.9</v>
      </c>
    </row>
    <row r="214" spans="1:4" ht="16.5" thickBot="1">
      <c r="A214" s="10" t="s">
        <v>602</v>
      </c>
      <c r="B214" s="11" t="s">
        <v>666</v>
      </c>
      <c r="C214" s="12">
        <v>17892</v>
      </c>
      <c r="D214" s="13">
        <v>17303.7</v>
      </c>
    </row>
    <row r="215" spans="1:4" ht="15">
      <c r="A215" s="14" t="s">
        <v>608</v>
      </c>
      <c r="B215" s="15" t="s">
        <v>901</v>
      </c>
      <c r="C215" s="16">
        <v>400</v>
      </c>
      <c r="D215" s="17">
        <v>283.7</v>
      </c>
    </row>
    <row r="216" spans="1:4" ht="15.75" thickBot="1">
      <c r="A216" s="14" t="s">
        <v>627</v>
      </c>
      <c r="B216" s="15" t="s">
        <v>900</v>
      </c>
      <c r="C216" s="16">
        <v>17492</v>
      </c>
      <c r="D216" s="17">
        <v>17020</v>
      </c>
    </row>
    <row r="217" spans="1:4" ht="16.5" thickBot="1">
      <c r="A217" s="10" t="s">
        <v>544</v>
      </c>
      <c r="B217" s="11" t="s">
        <v>664</v>
      </c>
      <c r="C217" s="12">
        <v>167562</v>
      </c>
      <c r="D217" s="13">
        <v>162766.31</v>
      </c>
    </row>
    <row r="218" spans="1:4" ht="15.75" thickBot="1">
      <c r="A218" s="14" t="s">
        <v>545</v>
      </c>
      <c r="B218" s="15" t="s">
        <v>663</v>
      </c>
      <c r="C218" s="16">
        <v>167562</v>
      </c>
      <c r="D218" s="17">
        <v>162766.31</v>
      </c>
    </row>
    <row r="219" spans="1:4" ht="15" thickBot="1">
      <c r="A219" s="26" t="s">
        <v>409</v>
      </c>
      <c r="B219" s="27"/>
      <c r="C219" s="28">
        <v>198504</v>
      </c>
      <c r="D219" s="29">
        <v>190335.91</v>
      </c>
    </row>
    <row r="220" spans="1:4" ht="12.75">
      <c r="A220" s="30"/>
      <c r="B220" s="30"/>
      <c r="C220" s="30"/>
      <c r="D220" s="31"/>
    </row>
    <row r="221" spans="1:4" ht="16.5" thickBot="1">
      <c r="A221" s="2" t="s">
        <v>410</v>
      </c>
      <c r="B221" s="2"/>
      <c r="C221" s="2"/>
      <c r="D221" s="3" t="s">
        <v>580</v>
      </c>
    </row>
    <row r="222" spans="1:4" ht="39" thickBot="1">
      <c r="A222" s="4" t="s">
        <v>581</v>
      </c>
      <c r="B222" s="5" t="s">
        <v>582</v>
      </c>
      <c r="C222" s="6" t="s">
        <v>583</v>
      </c>
      <c r="D222" s="7" t="s">
        <v>269</v>
      </c>
    </row>
    <row r="223" spans="1:4" ht="16.5" thickBot="1">
      <c r="A223" s="10" t="s">
        <v>544</v>
      </c>
      <c r="B223" s="11" t="s">
        <v>664</v>
      </c>
      <c r="C223" s="12">
        <v>400</v>
      </c>
      <c r="D223" s="13">
        <v>0</v>
      </c>
    </row>
    <row r="224" spans="1:4" ht="15.75" thickBot="1">
      <c r="A224" s="14" t="s">
        <v>545</v>
      </c>
      <c r="B224" s="15" t="s">
        <v>663</v>
      </c>
      <c r="C224" s="16">
        <v>400</v>
      </c>
      <c r="D224" s="17">
        <v>0</v>
      </c>
    </row>
    <row r="225" spans="1:4" ht="15" thickBot="1">
      <c r="A225" s="26" t="s">
        <v>411</v>
      </c>
      <c r="B225" s="27"/>
      <c r="C225" s="28">
        <v>400</v>
      </c>
      <c r="D225" s="29">
        <v>0</v>
      </c>
    </row>
    <row r="226" spans="1:4" ht="12.75">
      <c r="A226" s="30"/>
      <c r="B226" s="30"/>
      <c r="C226" s="30"/>
      <c r="D226" s="31"/>
    </row>
    <row r="227" spans="1:4" ht="16.5" thickBot="1">
      <c r="A227" s="2" t="s">
        <v>412</v>
      </c>
      <c r="B227" s="2"/>
      <c r="C227" s="2"/>
      <c r="D227" s="3" t="s">
        <v>580</v>
      </c>
    </row>
    <row r="228" spans="1:4" ht="39" thickBot="1">
      <c r="A228" s="4" t="s">
        <v>581</v>
      </c>
      <c r="B228" s="5" t="s">
        <v>582</v>
      </c>
      <c r="C228" s="6" t="s">
        <v>583</v>
      </c>
      <c r="D228" s="7" t="s">
        <v>269</v>
      </c>
    </row>
    <row r="229" spans="1:4" ht="16.5" thickBot="1">
      <c r="A229" s="10" t="s">
        <v>590</v>
      </c>
      <c r="B229" s="11" t="s">
        <v>591</v>
      </c>
      <c r="C229" s="12">
        <v>1500</v>
      </c>
      <c r="D229" s="13">
        <v>335.02</v>
      </c>
    </row>
    <row r="230" spans="1:4" ht="15">
      <c r="A230" s="14" t="s">
        <v>592</v>
      </c>
      <c r="B230" s="15" t="s">
        <v>593</v>
      </c>
      <c r="C230" s="16">
        <v>1500</v>
      </c>
      <c r="D230" s="17">
        <v>335.02</v>
      </c>
    </row>
    <row r="231" spans="1:4" ht="13.5" thickBot="1">
      <c r="A231" s="18"/>
      <c r="B231" s="19" t="s">
        <v>413</v>
      </c>
      <c r="C231" s="20"/>
      <c r="D231" s="21"/>
    </row>
    <row r="232" spans="1:4" ht="16.5" thickBot="1">
      <c r="A232" s="10" t="s">
        <v>602</v>
      </c>
      <c r="B232" s="11" t="s">
        <v>666</v>
      </c>
      <c r="C232" s="12">
        <v>6000</v>
      </c>
      <c r="D232" s="13">
        <v>14</v>
      </c>
    </row>
    <row r="233" spans="1:4" ht="15">
      <c r="A233" s="14" t="s">
        <v>627</v>
      </c>
      <c r="B233" s="15" t="s">
        <v>628</v>
      </c>
      <c r="C233" s="16">
        <v>6000</v>
      </c>
      <c r="D233" s="17">
        <v>14</v>
      </c>
    </row>
    <row r="234" spans="1:4" ht="13.5" thickBot="1">
      <c r="A234" s="18"/>
      <c r="B234" s="19" t="s">
        <v>906</v>
      </c>
      <c r="C234" s="20"/>
      <c r="D234" s="21"/>
    </row>
    <row r="235" spans="1:4" ht="16.5" thickBot="1">
      <c r="A235" s="10" t="s">
        <v>605</v>
      </c>
      <c r="B235" s="11" t="s">
        <v>665</v>
      </c>
      <c r="C235" s="12">
        <v>2000</v>
      </c>
      <c r="D235" s="13">
        <v>1491.7</v>
      </c>
    </row>
    <row r="236" spans="1:4" ht="15">
      <c r="A236" s="14" t="s">
        <v>606</v>
      </c>
      <c r="B236" s="15" t="s">
        <v>607</v>
      </c>
      <c r="C236" s="16">
        <v>2000</v>
      </c>
      <c r="D236" s="17">
        <v>1491.7</v>
      </c>
    </row>
    <row r="237" spans="1:4" ht="13.5" thickBot="1">
      <c r="A237" s="18"/>
      <c r="B237" s="19" t="s">
        <v>414</v>
      </c>
      <c r="C237" s="20"/>
      <c r="D237" s="21"/>
    </row>
    <row r="238" spans="1:4" ht="15" thickBot="1">
      <c r="A238" s="26" t="s">
        <v>415</v>
      </c>
      <c r="B238" s="27"/>
      <c r="C238" s="28">
        <v>9500</v>
      </c>
      <c r="D238" s="29">
        <v>1840.72</v>
      </c>
    </row>
    <row r="239" spans="1:4" ht="12.75">
      <c r="A239" s="30"/>
      <c r="B239" s="30"/>
      <c r="C239" s="30"/>
      <c r="D239" s="31"/>
    </row>
    <row r="240" spans="1:4" ht="16.5" thickBot="1">
      <c r="A240" s="2" t="s">
        <v>416</v>
      </c>
      <c r="B240" s="2"/>
      <c r="C240" s="2"/>
      <c r="D240" s="3" t="s">
        <v>580</v>
      </c>
    </row>
    <row r="241" spans="1:4" ht="39" thickBot="1">
      <c r="A241" s="4" t="s">
        <v>581</v>
      </c>
      <c r="B241" s="5" t="s">
        <v>582</v>
      </c>
      <c r="C241" s="6" t="s">
        <v>583</v>
      </c>
      <c r="D241" s="7" t="s">
        <v>269</v>
      </c>
    </row>
    <row r="242" spans="1:4" ht="16.5" thickBot="1">
      <c r="A242" s="10" t="s">
        <v>602</v>
      </c>
      <c r="B242" s="11" t="s">
        <v>666</v>
      </c>
      <c r="C242" s="12">
        <v>1784</v>
      </c>
      <c r="D242" s="13">
        <v>2183.3</v>
      </c>
    </row>
    <row r="243" spans="1:4" ht="15">
      <c r="A243" s="14" t="s">
        <v>608</v>
      </c>
      <c r="B243" s="15" t="s">
        <v>901</v>
      </c>
      <c r="C243" s="16">
        <v>350</v>
      </c>
      <c r="D243" s="17">
        <v>571.3</v>
      </c>
    </row>
    <row r="244" spans="1:4" ht="15.75" thickBot="1">
      <c r="A244" s="14" t="s">
        <v>627</v>
      </c>
      <c r="B244" s="15" t="s">
        <v>900</v>
      </c>
      <c r="C244" s="16">
        <v>1434</v>
      </c>
      <c r="D244" s="17">
        <v>1612</v>
      </c>
    </row>
    <row r="245" spans="1:4" ht="16.5" thickBot="1">
      <c r="A245" s="10" t="s">
        <v>544</v>
      </c>
      <c r="B245" s="11" t="s">
        <v>664</v>
      </c>
      <c r="C245" s="12">
        <v>56413</v>
      </c>
      <c r="D245" s="13">
        <v>56661.7</v>
      </c>
    </row>
    <row r="246" spans="1:4" ht="15.75" thickBot="1">
      <c r="A246" s="14" t="s">
        <v>545</v>
      </c>
      <c r="B246" s="15" t="s">
        <v>663</v>
      </c>
      <c r="C246" s="16">
        <v>56413</v>
      </c>
      <c r="D246" s="17">
        <v>56661.7</v>
      </c>
    </row>
    <row r="247" spans="1:4" ht="15" thickBot="1">
      <c r="A247" s="26" t="s">
        <v>417</v>
      </c>
      <c r="B247" s="27"/>
      <c r="C247" s="28">
        <v>58197</v>
      </c>
      <c r="D247" s="29">
        <v>58845</v>
      </c>
    </row>
    <row r="248" spans="1:4" ht="14.25">
      <c r="A248" s="48"/>
      <c r="B248" s="48"/>
      <c r="C248" s="49"/>
      <c r="D248" s="49"/>
    </row>
    <row r="249" spans="1:4" ht="14.25">
      <c r="A249" s="48"/>
      <c r="B249" s="48"/>
      <c r="C249" s="49"/>
      <c r="D249" s="49"/>
    </row>
    <row r="250" spans="1:4" ht="16.5" thickBot="1">
      <c r="A250" s="2" t="s">
        <v>256</v>
      </c>
      <c r="B250" s="2"/>
      <c r="C250" s="2"/>
      <c r="D250" s="3" t="s">
        <v>580</v>
      </c>
    </row>
    <row r="251" spans="1:4" ht="39" thickBot="1">
      <c r="A251" s="4" t="s">
        <v>581</v>
      </c>
      <c r="B251" s="5" t="s">
        <v>582</v>
      </c>
      <c r="C251" s="6" t="s">
        <v>583</v>
      </c>
      <c r="D251" s="7" t="s">
        <v>269</v>
      </c>
    </row>
    <row r="252" spans="1:4" ht="16.5" thickBot="1">
      <c r="A252" s="10" t="s">
        <v>602</v>
      </c>
      <c r="B252" s="11" t="s">
        <v>666</v>
      </c>
      <c r="C252" s="12">
        <v>6000</v>
      </c>
      <c r="D252" s="13">
        <v>32</v>
      </c>
    </row>
    <row r="253" spans="1:4" ht="15">
      <c r="A253" s="14" t="s">
        <v>627</v>
      </c>
      <c r="B253" s="15" t="s">
        <v>628</v>
      </c>
      <c r="C253" s="16">
        <v>6000</v>
      </c>
      <c r="D253" s="17">
        <v>32</v>
      </c>
    </row>
    <row r="254" spans="1:4" ht="13.5" thickBot="1">
      <c r="A254" s="18"/>
      <c r="B254" s="19" t="s">
        <v>907</v>
      </c>
      <c r="C254" s="20"/>
      <c r="D254" s="21"/>
    </row>
    <row r="255" spans="1:4" ht="15" thickBot="1">
      <c r="A255" s="26" t="s">
        <v>1050</v>
      </c>
      <c r="B255" s="27"/>
      <c r="C255" s="28">
        <v>6000</v>
      </c>
      <c r="D255" s="29">
        <v>32</v>
      </c>
    </row>
    <row r="256" spans="1:4" ht="9" customHeight="1">
      <c r="A256" s="30"/>
      <c r="B256" s="30"/>
      <c r="C256" s="30"/>
      <c r="D256" s="31"/>
    </row>
    <row r="257" spans="1:4" ht="16.5" thickBot="1">
      <c r="A257" s="2" t="s">
        <v>418</v>
      </c>
      <c r="B257" s="2"/>
      <c r="C257" s="2"/>
      <c r="D257" s="3" t="s">
        <v>580</v>
      </c>
    </row>
    <row r="258" spans="1:4" ht="39" thickBot="1">
      <c r="A258" s="4" t="s">
        <v>581</v>
      </c>
      <c r="B258" s="5" t="s">
        <v>582</v>
      </c>
      <c r="C258" s="6" t="s">
        <v>583</v>
      </c>
      <c r="D258" s="7" t="s">
        <v>269</v>
      </c>
    </row>
    <row r="259" spans="1:4" ht="16.5" thickBot="1">
      <c r="A259" s="10" t="s">
        <v>623</v>
      </c>
      <c r="B259" s="11" t="s">
        <v>624</v>
      </c>
      <c r="C259" s="12">
        <v>4800</v>
      </c>
      <c r="D259" s="13">
        <v>4130.1</v>
      </c>
    </row>
    <row r="260" spans="1:4" ht="15.75" thickBot="1">
      <c r="A260" s="14" t="s">
        <v>625</v>
      </c>
      <c r="B260" s="15" t="s">
        <v>899</v>
      </c>
      <c r="C260" s="16">
        <v>4800</v>
      </c>
      <c r="D260" s="17">
        <v>4130.1</v>
      </c>
    </row>
    <row r="261" spans="1:4" ht="16.5" thickBot="1">
      <c r="A261" s="10" t="s">
        <v>544</v>
      </c>
      <c r="B261" s="11" t="s">
        <v>664</v>
      </c>
      <c r="C261" s="12">
        <v>82096</v>
      </c>
      <c r="D261" s="13">
        <v>79869.8</v>
      </c>
    </row>
    <row r="262" spans="1:4" ht="15.75" thickBot="1">
      <c r="A262" s="14" t="s">
        <v>545</v>
      </c>
      <c r="B262" s="15" t="s">
        <v>663</v>
      </c>
      <c r="C262" s="16">
        <v>82096</v>
      </c>
      <c r="D262" s="17">
        <v>79869.8</v>
      </c>
    </row>
    <row r="263" spans="1:4" ht="15" thickBot="1">
      <c r="A263" s="26" t="s">
        <v>419</v>
      </c>
      <c r="B263" s="27"/>
      <c r="C263" s="28">
        <v>86896</v>
      </c>
      <c r="D263" s="29">
        <v>83999.9</v>
      </c>
    </row>
    <row r="264" spans="1:4" ht="10.5" customHeight="1">
      <c r="A264" s="30"/>
      <c r="B264" s="30"/>
      <c r="C264" s="30"/>
      <c r="D264" s="31"/>
    </row>
    <row r="265" spans="1:4" ht="16.5" thickBot="1">
      <c r="A265" s="2" t="s">
        <v>610</v>
      </c>
      <c r="B265" s="2"/>
      <c r="C265" s="2"/>
      <c r="D265" s="3" t="s">
        <v>580</v>
      </c>
    </row>
    <row r="266" spans="1:4" ht="39" thickBot="1">
      <c r="A266" s="4" t="s">
        <v>581</v>
      </c>
      <c r="B266" s="5" t="s">
        <v>582</v>
      </c>
      <c r="C266" s="6" t="s">
        <v>583</v>
      </c>
      <c r="D266" s="7" t="s">
        <v>269</v>
      </c>
    </row>
    <row r="267" spans="1:4" ht="16.5" thickBot="1">
      <c r="A267" s="10" t="s">
        <v>584</v>
      </c>
      <c r="B267" s="11" t="s">
        <v>585</v>
      </c>
      <c r="C267" s="12">
        <v>37</v>
      </c>
      <c r="D267" s="13">
        <v>8</v>
      </c>
    </row>
    <row r="268" spans="1:4" ht="15">
      <c r="A268" s="14" t="s">
        <v>586</v>
      </c>
      <c r="B268" s="15" t="s">
        <v>587</v>
      </c>
      <c r="C268" s="16">
        <v>12</v>
      </c>
      <c r="D268" s="17">
        <v>8</v>
      </c>
    </row>
    <row r="269" spans="1:4" ht="14.25" customHeight="1">
      <c r="A269" s="18"/>
      <c r="B269" s="19" t="s">
        <v>1006</v>
      </c>
      <c r="C269" s="20"/>
      <c r="D269" s="21"/>
    </row>
    <row r="270" spans="1:4" ht="15">
      <c r="A270" s="14" t="s">
        <v>588</v>
      </c>
      <c r="B270" s="15" t="s">
        <v>589</v>
      </c>
      <c r="C270" s="16">
        <v>25</v>
      </c>
      <c r="D270" s="17">
        <v>0</v>
      </c>
    </row>
    <row r="271" spans="1:4" ht="26.25" thickBot="1">
      <c r="A271" s="18"/>
      <c r="B271" s="19" t="s">
        <v>908</v>
      </c>
      <c r="C271" s="20"/>
      <c r="D271" s="21"/>
    </row>
    <row r="272" spans="1:4" ht="16.5" thickBot="1">
      <c r="A272" s="10" t="s">
        <v>590</v>
      </c>
      <c r="B272" s="11" t="s">
        <v>591</v>
      </c>
      <c r="C272" s="12">
        <v>63</v>
      </c>
      <c r="D272" s="13">
        <v>305.39</v>
      </c>
    </row>
    <row r="273" spans="1:4" ht="15">
      <c r="A273" s="14" t="s">
        <v>28</v>
      </c>
      <c r="B273" s="15" t="s">
        <v>29</v>
      </c>
      <c r="C273" s="16">
        <v>4</v>
      </c>
      <c r="D273" s="17">
        <v>2</v>
      </c>
    </row>
    <row r="274" spans="1:4" ht="25.5">
      <c r="A274" s="18"/>
      <c r="B274" s="19" t="s">
        <v>909</v>
      </c>
      <c r="C274" s="20"/>
      <c r="D274" s="21"/>
    </row>
    <row r="275" spans="1:4" ht="15">
      <c r="A275" s="14" t="s">
        <v>617</v>
      </c>
      <c r="B275" s="15" t="s">
        <v>618</v>
      </c>
      <c r="C275" s="16">
        <v>1</v>
      </c>
      <c r="D275" s="17">
        <v>1</v>
      </c>
    </row>
    <row r="276" spans="1:4" ht="12.75">
      <c r="A276" s="18"/>
      <c r="B276" s="19" t="s">
        <v>420</v>
      </c>
      <c r="C276" s="20"/>
      <c r="D276" s="21"/>
    </row>
    <row r="277" spans="1:4" ht="15">
      <c r="A277" s="14" t="s">
        <v>592</v>
      </c>
      <c r="B277" s="15" t="s">
        <v>593</v>
      </c>
      <c r="C277" s="16">
        <v>58</v>
      </c>
      <c r="D277" s="17">
        <v>302.39</v>
      </c>
    </row>
    <row r="278" spans="1:4" ht="39" customHeight="1" thickBot="1">
      <c r="A278" s="18"/>
      <c r="B278" s="19" t="s">
        <v>421</v>
      </c>
      <c r="C278" s="20"/>
      <c r="D278" s="21"/>
    </row>
    <row r="279" spans="1:4" ht="16.5" thickBot="1">
      <c r="A279" s="10" t="s">
        <v>594</v>
      </c>
      <c r="B279" s="11" t="s">
        <v>595</v>
      </c>
      <c r="C279" s="12">
        <v>133</v>
      </c>
      <c r="D279" s="13">
        <v>128.32</v>
      </c>
    </row>
    <row r="280" spans="1:4" ht="15">
      <c r="A280" s="14" t="s">
        <v>596</v>
      </c>
      <c r="B280" s="15" t="s">
        <v>597</v>
      </c>
      <c r="C280" s="16">
        <v>120</v>
      </c>
      <c r="D280" s="17">
        <v>119.32</v>
      </c>
    </row>
    <row r="281" spans="1:4" ht="15.75" thickBot="1">
      <c r="A281" s="14" t="s">
        <v>598</v>
      </c>
      <c r="B281" s="15" t="s">
        <v>599</v>
      </c>
      <c r="C281" s="16">
        <v>13</v>
      </c>
      <c r="D281" s="17">
        <v>9</v>
      </c>
    </row>
    <row r="282" spans="1:4" ht="16.5" thickBot="1">
      <c r="A282" s="10" t="s">
        <v>949</v>
      </c>
      <c r="B282" s="11" t="s">
        <v>950</v>
      </c>
      <c r="C282" s="12">
        <v>3</v>
      </c>
      <c r="D282" s="13">
        <v>2</v>
      </c>
    </row>
    <row r="283" spans="1:4" ht="15">
      <c r="A283" s="14" t="s">
        <v>821</v>
      </c>
      <c r="B283" s="15" t="s">
        <v>822</v>
      </c>
      <c r="C283" s="16">
        <v>3</v>
      </c>
      <c r="D283" s="17">
        <v>2</v>
      </c>
    </row>
    <row r="284" spans="1:4" ht="16.5" customHeight="1" thickBot="1">
      <c r="A284" s="18"/>
      <c r="B284" s="19" t="s">
        <v>910</v>
      </c>
      <c r="C284" s="20"/>
      <c r="D284" s="21"/>
    </row>
    <row r="285" spans="1:4" ht="15" thickBot="1">
      <c r="A285" s="26" t="s">
        <v>613</v>
      </c>
      <c r="B285" s="27"/>
      <c r="C285" s="28">
        <v>236</v>
      </c>
      <c r="D285" s="29">
        <v>443.71</v>
      </c>
    </row>
    <row r="286" spans="1:4" ht="13.5" thickBot="1">
      <c r="A286" s="30"/>
      <c r="B286" s="30"/>
      <c r="C286" s="30"/>
      <c r="D286" s="31"/>
    </row>
    <row r="287" spans="1:4" ht="15.75">
      <c r="A287" s="8" t="s">
        <v>424</v>
      </c>
      <c r="B287" s="32"/>
      <c r="C287" s="33"/>
      <c r="D287" s="9">
        <v>5604636</v>
      </c>
    </row>
    <row r="288" spans="1:4" ht="14.25">
      <c r="A288" s="24"/>
      <c r="B288" s="22" t="s">
        <v>615</v>
      </c>
      <c r="C288" s="23"/>
      <c r="D288" s="25">
        <v>5604636</v>
      </c>
    </row>
    <row r="289" spans="1:4" ht="15" thickBot="1">
      <c r="A289" s="34"/>
      <c r="B289" s="35" t="s">
        <v>616</v>
      </c>
      <c r="C289" s="36"/>
      <c r="D289" s="37">
        <v>0</v>
      </c>
    </row>
    <row r="290" spans="1:4" ht="12.75">
      <c r="A290" s="30"/>
      <c r="B290" s="30"/>
      <c r="C290" s="30"/>
      <c r="D290" s="31"/>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29"/>
  <sheetViews>
    <sheetView workbookViewId="0" topLeftCell="A43">
      <selection activeCell="B66" sqref="B66"/>
    </sheetView>
  </sheetViews>
  <sheetFormatPr defaultColWidth="9.00390625" defaultRowHeight="12.75"/>
  <cols>
    <col min="1" max="1" width="8.00390625" style="0" customWidth="1"/>
    <col min="2" max="2" width="58.375" style="0" customWidth="1"/>
    <col min="3" max="3" width="10.625" style="0" customWidth="1"/>
    <col min="4" max="4" width="10.00390625" style="0" customWidth="1"/>
  </cols>
  <sheetData>
    <row r="1" spans="1:4" ht="18.75">
      <c r="A1" s="77" t="s">
        <v>321</v>
      </c>
      <c r="B1" s="79"/>
      <c r="C1" s="77"/>
      <c r="D1" s="77"/>
    </row>
    <row r="2" spans="1:4" ht="18.75">
      <c r="A2" s="1"/>
      <c r="B2" s="1"/>
      <c r="C2" s="1"/>
      <c r="D2" s="1"/>
    </row>
    <row r="3" spans="1:4" ht="15.75">
      <c r="A3" s="2" t="s">
        <v>673</v>
      </c>
      <c r="B3" s="2"/>
      <c r="C3" s="2"/>
      <c r="D3" s="3"/>
    </row>
    <row r="4" spans="1:4" ht="16.5" thickBot="1">
      <c r="A4" s="2" t="s">
        <v>674</v>
      </c>
      <c r="B4" s="2"/>
      <c r="C4" s="2"/>
      <c r="D4" s="3" t="s">
        <v>580</v>
      </c>
    </row>
    <row r="5" spans="1:4" ht="51.75" thickBot="1">
      <c r="A5" s="4" t="s">
        <v>581</v>
      </c>
      <c r="B5" s="5" t="s">
        <v>582</v>
      </c>
      <c r="C5" s="6" t="s">
        <v>583</v>
      </c>
      <c r="D5" s="7" t="s">
        <v>1013</v>
      </c>
    </row>
    <row r="6" spans="1:4" ht="16.5" thickBot="1">
      <c r="A6" s="10" t="s">
        <v>680</v>
      </c>
      <c r="B6" s="11" t="s">
        <v>681</v>
      </c>
      <c r="C6" s="12">
        <v>100</v>
      </c>
      <c r="D6" s="13">
        <v>100</v>
      </c>
    </row>
    <row r="7" spans="1:4" ht="15">
      <c r="A7" s="14" t="s">
        <v>682</v>
      </c>
      <c r="B7" s="15" t="s">
        <v>681</v>
      </c>
      <c r="C7" s="16">
        <v>100</v>
      </c>
      <c r="D7" s="17">
        <v>100</v>
      </c>
    </row>
    <row r="8" spans="1:4" ht="13.5" thickBot="1">
      <c r="A8" s="18"/>
      <c r="B8" s="19" t="s">
        <v>322</v>
      </c>
      <c r="C8" s="20"/>
      <c r="D8" s="21"/>
    </row>
    <row r="9" spans="1:4" ht="15" thickBot="1">
      <c r="A9" s="26" t="s">
        <v>684</v>
      </c>
      <c r="B9" s="27"/>
      <c r="C9" s="28">
        <v>100</v>
      </c>
      <c r="D9" s="29">
        <v>100</v>
      </c>
    </row>
    <row r="10" spans="1:4" ht="12.75">
      <c r="A10" s="30"/>
      <c r="B10" s="30"/>
      <c r="C10" s="30"/>
      <c r="D10" s="31"/>
    </row>
    <row r="11" spans="1:4" ht="13.5" thickBot="1">
      <c r="A11" s="30"/>
      <c r="B11" s="30"/>
      <c r="C11" s="30"/>
      <c r="D11" s="31"/>
    </row>
    <row r="12" spans="1:4" ht="15.75">
      <c r="A12" s="8" t="s">
        <v>323</v>
      </c>
      <c r="B12" s="32"/>
      <c r="C12" s="33"/>
      <c r="D12" s="9">
        <v>100</v>
      </c>
    </row>
    <row r="13" spans="1:4" ht="14.25">
      <c r="A13" s="24"/>
      <c r="B13" s="22" t="s">
        <v>940</v>
      </c>
      <c r="C13" s="23"/>
      <c r="D13" s="25">
        <v>100</v>
      </c>
    </row>
    <row r="14" spans="1:4" ht="15" thickBot="1">
      <c r="A14" s="34"/>
      <c r="B14" s="35" t="s">
        <v>941</v>
      </c>
      <c r="C14" s="36"/>
      <c r="D14" s="37">
        <v>0</v>
      </c>
    </row>
    <row r="15" spans="1:4" ht="14.25">
      <c r="A15" s="48"/>
      <c r="B15" s="48"/>
      <c r="C15" s="49"/>
      <c r="D15" s="49"/>
    </row>
    <row r="16" spans="1:4" ht="14.25">
      <c r="A16" s="48"/>
      <c r="B16" s="48"/>
      <c r="C16" s="49"/>
      <c r="D16" s="49"/>
    </row>
    <row r="17" spans="1:4" ht="14.25">
      <c r="A17" s="48"/>
      <c r="B17" s="48"/>
      <c r="C17" s="49"/>
      <c r="D17" s="49"/>
    </row>
    <row r="18" spans="1:4" ht="14.25">
      <c r="A18" s="48"/>
      <c r="B18" s="48"/>
      <c r="C18" s="49"/>
      <c r="D18" s="49"/>
    </row>
    <row r="19" spans="1:4" ht="14.25">
      <c r="A19" s="48"/>
      <c r="B19" s="48"/>
      <c r="C19" s="49"/>
      <c r="D19" s="49"/>
    </row>
    <row r="20" spans="1:4" ht="14.25">
      <c r="A20" s="48"/>
      <c r="B20" s="48"/>
      <c r="C20" s="49"/>
      <c r="D20" s="49"/>
    </row>
    <row r="21" spans="1:4" ht="14.25">
      <c r="A21" s="48"/>
      <c r="B21" s="48"/>
      <c r="C21" s="49"/>
      <c r="D21" s="49"/>
    </row>
    <row r="22" spans="1:4" ht="14.25">
      <c r="A22" s="48"/>
      <c r="B22" s="48"/>
      <c r="C22" s="49"/>
      <c r="D22" s="49"/>
    </row>
    <row r="23" spans="1:4" ht="14.25">
      <c r="A23" s="48"/>
      <c r="B23" s="48"/>
      <c r="C23" s="49"/>
      <c r="D23" s="49"/>
    </row>
    <row r="24" spans="1:4" ht="14.25">
      <c r="A24" s="48"/>
      <c r="B24" s="48"/>
      <c r="C24" s="49"/>
      <c r="D24" s="49"/>
    </row>
    <row r="25" spans="1:4" ht="14.25">
      <c r="A25" s="48"/>
      <c r="B25" s="48"/>
      <c r="C25" s="49"/>
      <c r="D25" s="49"/>
    </row>
    <row r="26" spans="1:4" ht="14.25">
      <c r="A26" s="48"/>
      <c r="B26" s="48"/>
      <c r="C26" s="49"/>
      <c r="D26" s="49"/>
    </row>
    <row r="27" spans="1:4" ht="14.25">
      <c r="A27" s="48"/>
      <c r="B27" s="48"/>
      <c r="C27" s="49"/>
      <c r="D27" s="49"/>
    </row>
    <row r="28" spans="1:4" ht="14.25">
      <c r="A28" s="48"/>
      <c r="B28" s="48"/>
      <c r="C28" s="49"/>
      <c r="D28" s="49"/>
    </row>
    <row r="29" spans="1:4" ht="14.25">
      <c r="A29" s="48"/>
      <c r="B29" s="48"/>
      <c r="C29" s="49"/>
      <c r="D29" s="49"/>
    </row>
    <row r="30" spans="1:4" ht="14.25">
      <c r="A30" s="48"/>
      <c r="B30" s="48"/>
      <c r="C30" s="49"/>
      <c r="D30" s="49"/>
    </row>
    <row r="31" spans="1:4" ht="14.25">
      <c r="A31" s="48"/>
      <c r="B31" s="48"/>
      <c r="C31" s="49"/>
      <c r="D31" s="49"/>
    </row>
    <row r="32" spans="1:4" ht="14.25">
      <c r="A32" s="48"/>
      <c r="B32" s="48"/>
      <c r="C32" s="49"/>
      <c r="D32" s="49"/>
    </row>
    <row r="33" spans="1:4" ht="14.25">
      <c r="A33" s="48"/>
      <c r="B33" s="48"/>
      <c r="C33" s="49"/>
      <c r="D33" s="49"/>
    </row>
    <row r="34" spans="1:4" ht="14.25">
      <c r="A34" s="48"/>
      <c r="B34" s="48"/>
      <c r="C34" s="49"/>
      <c r="D34" s="49"/>
    </row>
    <row r="35" spans="1:4" ht="14.25">
      <c r="A35" s="48"/>
      <c r="B35" s="48"/>
      <c r="C35" s="49"/>
      <c r="D35" s="49"/>
    </row>
    <row r="36" spans="1:4" ht="14.25">
      <c r="A36" s="48"/>
      <c r="B36" s="48"/>
      <c r="C36" s="49"/>
      <c r="D36" s="49"/>
    </row>
    <row r="37" spans="1:4" ht="14.25">
      <c r="A37" s="48"/>
      <c r="B37" s="48"/>
      <c r="C37" s="49"/>
      <c r="D37" s="49"/>
    </row>
    <row r="38" spans="1:4" ht="14.25">
      <c r="A38" s="48"/>
      <c r="B38" s="48"/>
      <c r="C38" s="49"/>
      <c r="D38" s="49"/>
    </row>
    <row r="39" spans="1:4" ht="14.25">
      <c r="A39" s="48"/>
      <c r="B39" s="48"/>
      <c r="C39" s="49"/>
      <c r="D39" s="49"/>
    </row>
    <row r="40" spans="1:4" ht="14.25">
      <c r="A40" s="48"/>
      <c r="B40" s="48"/>
      <c r="C40" s="49"/>
      <c r="D40" s="49"/>
    </row>
    <row r="41" spans="1:4" ht="14.25">
      <c r="A41" s="48"/>
      <c r="B41" s="48"/>
      <c r="C41" s="49"/>
      <c r="D41" s="49"/>
    </row>
    <row r="42" spans="1:4" ht="14.25">
      <c r="A42" s="48"/>
      <c r="B42" s="48"/>
      <c r="C42" s="49"/>
      <c r="D42" s="49"/>
    </row>
    <row r="43" spans="1:4" ht="14.25">
      <c r="A43" s="48"/>
      <c r="B43" s="48"/>
      <c r="C43" s="49"/>
      <c r="D43" s="49"/>
    </row>
    <row r="44" spans="1:4" ht="14.25">
      <c r="A44" s="48"/>
      <c r="B44" s="48"/>
      <c r="C44" s="49"/>
      <c r="D44" s="49"/>
    </row>
    <row r="45" spans="1:4" ht="14.25">
      <c r="A45" s="48"/>
      <c r="B45" s="48"/>
      <c r="C45" s="49"/>
      <c r="D45" s="49"/>
    </row>
    <row r="46" spans="1:4" ht="14.25">
      <c r="A46" s="48"/>
      <c r="B46" s="48"/>
      <c r="C46" s="49"/>
      <c r="D46" s="49"/>
    </row>
    <row r="47" spans="1:4" ht="14.25">
      <c r="A47" s="48"/>
      <c r="B47" s="48"/>
      <c r="C47" s="49"/>
      <c r="D47" s="49"/>
    </row>
    <row r="48" spans="1:4" ht="14.25">
      <c r="A48" s="48"/>
      <c r="B48" s="48"/>
      <c r="C48" s="49"/>
      <c r="D48" s="49"/>
    </row>
    <row r="49" spans="1:4" ht="12.75">
      <c r="A49" s="30"/>
      <c r="B49" s="30"/>
      <c r="C49" s="30"/>
      <c r="D49" s="31"/>
    </row>
    <row r="50" spans="1:4" ht="12.75">
      <c r="A50" s="30"/>
      <c r="B50" s="30"/>
      <c r="C50" s="30"/>
      <c r="D50" s="31"/>
    </row>
    <row r="51" spans="1:4" ht="12.75">
      <c r="A51" s="30"/>
      <c r="B51" s="30"/>
      <c r="C51" s="30"/>
      <c r="D51" s="31"/>
    </row>
    <row r="52" spans="1:4" ht="15.75">
      <c r="A52" s="2" t="s">
        <v>579</v>
      </c>
      <c r="B52" s="2"/>
      <c r="C52" s="2"/>
      <c r="D52" s="3"/>
    </row>
    <row r="53" spans="1:6" ht="16.5" thickBot="1">
      <c r="A53" s="2" t="s">
        <v>324</v>
      </c>
      <c r="B53" s="2"/>
      <c r="C53" s="2"/>
      <c r="D53" s="3" t="s">
        <v>580</v>
      </c>
      <c r="F53" s="75"/>
    </row>
    <row r="54" spans="1:4" ht="51.75" thickBot="1">
      <c r="A54" s="4" t="s">
        <v>581</v>
      </c>
      <c r="B54" s="5" t="s">
        <v>582</v>
      </c>
      <c r="C54" s="6" t="s">
        <v>583</v>
      </c>
      <c r="D54" s="7" t="s">
        <v>1013</v>
      </c>
    </row>
    <row r="55" spans="1:4" ht="16.5" thickBot="1">
      <c r="A55" s="10" t="s">
        <v>605</v>
      </c>
      <c r="B55" s="11" t="s">
        <v>823</v>
      </c>
      <c r="C55" s="12">
        <v>7000</v>
      </c>
      <c r="D55" s="13">
        <v>6417</v>
      </c>
    </row>
    <row r="56" spans="1:4" ht="15">
      <c r="A56" s="14" t="s">
        <v>606</v>
      </c>
      <c r="B56" s="15" t="s">
        <v>607</v>
      </c>
      <c r="C56" s="16">
        <v>7000</v>
      </c>
      <c r="D56" s="17">
        <v>6417</v>
      </c>
    </row>
    <row r="57" spans="1:7" ht="77.25" thickBot="1">
      <c r="A57" s="18"/>
      <c r="B57" s="19" t="s">
        <v>805</v>
      </c>
      <c r="C57" s="20"/>
      <c r="D57" s="21"/>
      <c r="E57" s="76"/>
      <c r="F57" s="76"/>
      <c r="G57" s="76"/>
    </row>
    <row r="58" spans="1:4" ht="15" thickBot="1">
      <c r="A58" s="26" t="s">
        <v>325</v>
      </c>
      <c r="B58" s="27"/>
      <c r="C58" s="28">
        <v>7000</v>
      </c>
      <c r="D58" s="29">
        <v>6417</v>
      </c>
    </row>
    <row r="59" spans="1:4" ht="12.75">
      <c r="A59" s="30"/>
      <c r="B59" s="30"/>
      <c r="C59" s="30"/>
      <c r="D59" s="31"/>
    </row>
    <row r="60" spans="1:4" ht="16.5" thickBot="1">
      <c r="A60" s="2" t="s">
        <v>326</v>
      </c>
      <c r="B60" s="2"/>
      <c r="C60" s="2"/>
      <c r="D60" s="3" t="s">
        <v>580</v>
      </c>
    </row>
    <row r="61" spans="1:4" ht="51.75" thickBot="1">
      <c r="A61" s="4" t="s">
        <v>581</v>
      </c>
      <c r="B61" s="5" t="s">
        <v>582</v>
      </c>
      <c r="C61" s="6" t="s">
        <v>583</v>
      </c>
      <c r="D61" s="7" t="s">
        <v>1013</v>
      </c>
    </row>
    <row r="62" spans="1:4" ht="16.5" thickBot="1">
      <c r="A62" s="10" t="s">
        <v>623</v>
      </c>
      <c r="B62" s="11" t="s">
        <v>624</v>
      </c>
      <c r="C62" s="12">
        <v>44000</v>
      </c>
      <c r="D62" s="13">
        <v>50800</v>
      </c>
    </row>
    <row r="63" spans="1:4" ht="15">
      <c r="A63" s="14" t="s">
        <v>625</v>
      </c>
      <c r="B63" s="15" t="s">
        <v>327</v>
      </c>
      <c r="C63" s="16">
        <v>44000</v>
      </c>
      <c r="D63" s="17">
        <v>50800</v>
      </c>
    </row>
    <row r="64" spans="1:4" ht="26.25" thickBot="1">
      <c r="A64" s="18"/>
      <c r="B64" s="19" t="s">
        <v>328</v>
      </c>
      <c r="C64" s="20"/>
      <c r="D64" s="21"/>
    </row>
    <row r="65" spans="1:4" ht="15" thickBot="1">
      <c r="A65" s="26" t="s">
        <v>329</v>
      </c>
      <c r="B65" s="27"/>
      <c r="C65" s="28">
        <v>44000</v>
      </c>
      <c r="D65" s="29">
        <v>50800</v>
      </c>
    </row>
    <row r="66" spans="1:4" ht="12.75">
      <c r="A66" s="30"/>
      <c r="B66" s="30"/>
      <c r="C66" s="30"/>
      <c r="D66" s="31"/>
    </row>
    <row r="67" spans="1:4" ht="16.5" thickBot="1">
      <c r="A67" s="2" t="s">
        <v>330</v>
      </c>
      <c r="B67" s="2"/>
      <c r="C67" s="2"/>
      <c r="D67" s="3" t="s">
        <v>580</v>
      </c>
    </row>
    <row r="68" spans="1:4" ht="51.75" thickBot="1">
      <c r="A68" s="4" t="s">
        <v>581</v>
      </c>
      <c r="B68" s="5" t="s">
        <v>582</v>
      </c>
      <c r="C68" s="6" t="s">
        <v>583</v>
      </c>
      <c r="D68" s="7" t="s">
        <v>1013</v>
      </c>
    </row>
    <row r="69" spans="1:4" ht="16.5" thickBot="1">
      <c r="A69" s="10" t="s">
        <v>544</v>
      </c>
      <c r="B69" s="11" t="s">
        <v>331</v>
      </c>
      <c r="C69" s="12">
        <v>205500</v>
      </c>
      <c r="D69" s="13">
        <v>201460</v>
      </c>
    </row>
    <row r="70" spans="1:4" ht="15">
      <c r="A70" s="14" t="s">
        <v>545</v>
      </c>
      <c r="B70" s="15" t="s">
        <v>663</v>
      </c>
      <c r="C70" s="16">
        <v>205500</v>
      </c>
      <c r="D70" s="17">
        <v>201460</v>
      </c>
    </row>
    <row r="71" spans="1:4" ht="39" thickBot="1">
      <c r="A71" s="18"/>
      <c r="B71" s="19" t="s">
        <v>332</v>
      </c>
      <c r="C71" s="20"/>
      <c r="D71" s="21"/>
    </row>
    <row r="72" spans="1:4" ht="15" thickBot="1">
      <c r="A72" s="26" t="s">
        <v>333</v>
      </c>
      <c r="B72" s="27"/>
      <c r="C72" s="28">
        <v>205500</v>
      </c>
      <c r="D72" s="29">
        <v>201460</v>
      </c>
    </row>
    <row r="73" spans="1:4" ht="12.75">
      <c r="A73" s="30"/>
      <c r="B73" s="30"/>
      <c r="C73" s="30"/>
      <c r="D73" s="31"/>
    </row>
    <row r="74" spans="1:4" ht="16.5" thickBot="1">
      <c r="A74" s="2" t="s">
        <v>334</v>
      </c>
      <c r="B74" s="2"/>
      <c r="C74" s="2"/>
      <c r="D74" s="3" t="s">
        <v>580</v>
      </c>
    </row>
    <row r="75" spans="1:4" ht="51.75" thickBot="1">
      <c r="A75" s="4" t="s">
        <v>581</v>
      </c>
      <c r="B75" s="5" t="s">
        <v>582</v>
      </c>
      <c r="C75" s="6" t="s">
        <v>583</v>
      </c>
      <c r="D75" s="7" t="s">
        <v>1013</v>
      </c>
    </row>
    <row r="76" spans="1:4" ht="16.5" thickBot="1">
      <c r="A76" s="10" t="s">
        <v>544</v>
      </c>
      <c r="B76" s="11" t="s">
        <v>331</v>
      </c>
      <c r="C76" s="12">
        <v>500</v>
      </c>
      <c r="D76" s="13">
        <v>1612</v>
      </c>
    </row>
    <row r="77" spans="1:4" ht="15">
      <c r="A77" s="14" t="s">
        <v>545</v>
      </c>
      <c r="B77" s="15" t="s">
        <v>663</v>
      </c>
      <c r="C77" s="16">
        <v>500</v>
      </c>
      <c r="D77" s="17">
        <v>1612</v>
      </c>
    </row>
    <row r="78" spans="1:7" ht="39" thickBot="1">
      <c r="A78" s="18"/>
      <c r="B78" s="19" t="s">
        <v>753</v>
      </c>
      <c r="C78" s="20"/>
      <c r="D78" s="21"/>
      <c r="E78" s="76"/>
      <c r="F78" s="76"/>
      <c r="G78" s="76"/>
    </row>
    <row r="79" spans="1:4" ht="15" thickBot="1">
      <c r="A79" s="26" t="s">
        <v>754</v>
      </c>
      <c r="B79" s="27"/>
      <c r="C79" s="28">
        <v>500</v>
      </c>
      <c r="D79" s="29">
        <v>1612</v>
      </c>
    </row>
    <row r="80" spans="1:4" ht="14.25">
      <c r="A80" s="48"/>
      <c r="B80" s="48"/>
      <c r="C80" s="49"/>
      <c r="D80" s="49"/>
    </row>
    <row r="81" spans="1:4" ht="12.75">
      <c r="A81" s="30"/>
      <c r="B81" s="30"/>
      <c r="C81" s="30"/>
      <c r="D81" s="31"/>
    </row>
    <row r="82" spans="1:4" ht="16.5" thickBot="1">
      <c r="A82" s="2" t="s">
        <v>755</v>
      </c>
      <c r="B82" s="2"/>
      <c r="C82" s="2"/>
      <c r="D82" s="3" t="s">
        <v>580</v>
      </c>
    </row>
    <row r="83" spans="1:4" ht="51.75" thickBot="1">
      <c r="A83" s="4" t="s">
        <v>581</v>
      </c>
      <c r="B83" s="5" t="s">
        <v>582</v>
      </c>
      <c r="C83" s="6" t="s">
        <v>583</v>
      </c>
      <c r="D83" s="7" t="s">
        <v>1013</v>
      </c>
    </row>
    <row r="84" spans="1:4" ht="16.5" thickBot="1">
      <c r="A84" s="10" t="s">
        <v>602</v>
      </c>
      <c r="B84" s="11" t="s">
        <v>756</v>
      </c>
      <c r="C84" s="12">
        <v>4500</v>
      </c>
      <c r="D84" s="13">
        <v>0</v>
      </c>
    </row>
    <row r="85" spans="1:4" ht="15">
      <c r="A85" s="14" t="s">
        <v>627</v>
      </c>
      <c r="B85" s="15" t="s">
        <v>628</v>
      </c>
      <c r="C85" s="16">
        <v>4500</v>
      </c>
      <c r="D85" s="17">
        <v>0</v>
      </c>
    </row>
    <row r="86" spans="1:4" ht="26.25" thickBot="1">
      <c r="A86" s="18"/>
      <c r="B86" s="19" t="s">
        <v>897</v>
      </c>
      <c r="C86" s="20"/>
      <c r="D86" s="21"/>
    </row>
    <row r="87" spans="1:4" ht="15" thickBot="1">
      <c r="A87" s="26" t="s">
        <v>757</v>
      </c>
      <c r="B87" s="27"/>
      <c r="C87" s="28">
        <v>4500</v>
      </c>
      <c r="D87" s="29">
        <v>0</v>
      </c>
    </row>
    <row r="88" spans="1:4" ht="12.75">
      <c r="A88" s="30"/>
      <c r="B88" s="30"/>
      <c r="C88" s="30"/>
      <c r="D88" s="31"/>
    </row>
    <row r="89" spans="1:4" ht="16.5" thickBot="1">
      <c r="A89" s="2" t="s">
        <v>758</v>
      </c>
      <c r="B89" s="2"/>
      <c r="C89" s="2"/>
      <c r="D89" s="3" t="s">
        <v>580</v>
      </c>
    </row>
    <row r="90" spans="1:4" ht="51.75" thickBot="1">
      <c r="A90" s="4" t="s">
        <v>581</v>
      </c>
      <c r="B90" s="5" t="s">
        <v>582</v>
      </c>
      <c r="C90" s="6" t="s">
        <v>583</v>
      </c>
      <c r="D90" s="7" t="s">
        <v>1013</v>
      </c>
    </row>
    <row r="91" spans="1:4" ht="16.5" thickBot="1">
      <c r="A91" s="10" t="s">
        <v>602</v>
      </c>
      <c r="B91" s="11" t="s">
        <v>756</v>
      </c>
      <c r="C91" s="12">
        <v>700</v>
      </c>
      <c r="D91" s="13">
        <v>0</v>
      </c>
    </row>
    <row r="92" spans="1:4" ht="15">
      <c r="A92" s="14" t="s">
        <v>627</v>
      </c>
      <c r="B92" s="15" t="s">
        <v>628</v>
      </c>
      <c r="C92" s="16">
        <v>700</v>
      </c>
      <c r="D92" s="17">
        <v>0</v>
      </c>
    </row>
    <row r="93" spans="1:4" ht="13.5" thickBot="1">
      <c r="A93" s="18"/>
      <c r="B93" s="19" t="s">
        <v>759</v>
      </c>
      <c r="C93" s="20"/>
      <c r="D93" s="21"/>
    </row>
    <row r="94" spans="1:4" ht="15" thickBot="1">
      <c r="A94" s="26" t="s">
        <v>760</v>
      </c>
      <c r="B94" s="27"/>
      <c r="C94" s="28">
        <v>700</v>
      </c>
      <c r="D94" s="29">
        <v>0</v>
      </c>
    </row>
    <row r="95" spans="1:4" ht="12.75">
      <c r="A95" s="30"/>
      <c r="B95" s="30"/>
      <c r="C95" s="30"/>
      <c r="D95" s="31"/>
    </row>
    <row r="96" spans="1:4" ht="16.5" thickBot="1">
      <c r="A96" s="2" t="s">
        <v>761</v>
      </c>
      <c r="B96" s="2"/>
      <c r="C96" s="2"/>
      <c r="D96" s="3" t="s">
        <v>580</v>
      </c>
    </row>
    <row r="97" spans="1:4" ht="51.75" thickBot="1">
      <c r="A97" s="4" t="s">
        <v>581</v>
      </c>
      <c r="B97" s="5" t="s">
        <v>582</v>
      </c>
      <c r="C97" s="6" t="s">
        <v>583</v>
      </c>
      <c r="D97" s="7" t="s">
        <v>1013</v>
      </c>
    </row>
    <row r="98" spans="1:4" ht="16.5" thickBot="1">
      <c r="A98" s="10" t="s">
        <v>602</v>
      </c>
      <c r="B98" s="11" t="s">
        <v>756</v>
      </c>
      <c r="C98" s="12">
        <v>4200</v>
      </c>
      <c r="D98" s="13">
        <v>8458.5</v>
      </c>
    </row>
    <row r="99" spans="1:4" ht="15">
      <c r="A99" s="14" t="s">
        <v>608</v>
      </c>
      <c r="B99" s="15" t="s">
        <v>762</v>
      </c>
      <c r="C99" s="16">
        <v>4200</v>
      </c>
      <c r="D99" s="17">
        <v>8458.5</v>
      </c>
    </row>
    <row r="100" spans="1:4" ht="26.25" thickBot="1">
      <c r="A100" s="18"/>
      <c r="B100" s="19" t="s">
        <v>763</v>
      </c>
      <c r="C100" s="20"/>
      <c r="D100" s="21"/>
    </row>
    <row r="101" spans="1:4" ht="15" thickBot="1">
      <c r="A101" s="26" t="s">
        <v>764</v>
      </c>
      <c r="B101" s="27"/>
      <c r="C101" s="28">
        <v>4200</v>
      </c>
      <c r="D101" s="29">
        <v>8458.5</v>
      </c>
    </row>
    <row r="102" spans="1:4" ht="14.25">
      <c r="A102" s="48"/>
      <c r="B102" s="48"/>
      <c r="C102" s="49"/>
      <c r="D102" s="49"/>
    </row>
    <row r="103" spans="1:4" ht="16.5" thickBot="1">
      <c r="A103" s="2" t="s">
        <v>765</v>
      </c>
      <c r="B103" s="2"/>
      <c r="C103" s="2"/>
      <c r="D103" s="3" t="s">
        <v>580</v>
      </c>
    </row>
    <row r="104" spans="1:4" ht="51.75" thickBot="1">
      <c r="A104" s="4" t="s">
        <v>581</v>
      </c>
      <c r="B104" s="5" t="s">
        <v>582</v>
      </c>
      <c r="C104" s="6" t="s">
        <v>583</v>
      </c>
      <c r="D104" s="7" t="s">
        <v>1013</v>
      </c>
    </row>
    <row r="105" spans="1:4" ht="16.5" thickBot="1">
      <c r="A105" s="10" t="s">
        <v>584</v>
      </c>
      <c r="B105" s="11" t="s">
        <v>585</v>
      </c>
      <c r="C105" s="12">
        <v>8.3</v>
      </c>
      <c r="D105" s="13">
        <v>8</v>
      </c>
    </row>
    <row r="106" spans="1:4" ht="15">
      <c r="A106" s="14" t="s">
        <v>586</v>
      </c>
      <c r="B106" s="15" t="s">
        <v>587</v>
      </c>
      <c r="C106" s="16">
        <v>5.2</v>
      </c>
      <c r="D106" s="17">
        <v>5</v>
      </c>
    </row>
    <row r="107" spans="1:4" ht="12.75">
      <c r="A107" s="18"/>
      <c r="B107" s="19" t="s">
        <v>766</v>
      </c>
      <c r="C107" s="20"/>
      <c r="D107" s="21"/>
    </row>
    <row r="108" spans="1:4" ht="15.75" thickBot="1">
      <c r="A108" s="14" t="s">
        <v>588</v>
      </c>
      <c r="B108" s="15" t="s">
        <v>589</v>
      </c>
      <c r="C108" s="16">
        <v>3.1</v>
      </c>
      <c r="D108" s="17">
        <v>3</v>
      </c>
    </row>
    <row r="109" spans="1:4" ht="16.5" thickBot="1">
      <c r="A109" s="10" t="s">
        <v>590</v>
      </c>
      <c r="B109" s="11" t="s">
        <v>591</v>
      </c>
      <c r="C109" s="12">
        <v>463</v>
      </c>
      <c r="D109" s="13">
        <v>59.5</v>
      </c>
    </row>
    <row r="110" spans="1:4" ht="15">
      <c r="A110" s="14" t="s">
        <v>767</v>
      </c>
      <c r="B110" s="15" t="s">
        <v>768</v>
      </c>
      <c r="C110" s="16">
        <v>3</v>
      </c>
      <c r="D110" s="17">
        <v>2.5</v>
      </c>
    </row>
    <row r="111" spans="1:4" ht="15">
      <c r="A111" s="14" t="s">
        <v>592</v>
      </c>
      <c r="B111" s="15" t="s">
        <v>593</v>
      </c>
      <c r="C111" s="16">
        <v>460</v>
      </c>
      <c r="D111" s="17">
        <v>57</v>
      </c>
    </row>
    <row r="112" spans="1:4" ht="38.25">
      <c r="A112" s="18"/>
      <c r="B112" s="19" t="s">
        <v>769</v>
      </c>
      <c r="C112" s="20"/>
      <c r="D112" s="21"/>
    </row>
    <row r="113" spans="1:4" ht="12.75">
      <c r="A113" s="18"/>
      <c r="B113" s="19"/>
      <c r="C113" s="20"/>
      <c r="D113" s="21"/>
    </row>
    <row r="114" spans="1:4" ht="12.75">
      <c r="A114" s="18"/>
      <c r="B114" s="19"/>
      <c r="C114" s="20"/>
      <c r="D114" s="21"/>
    </row>
    <row r="115" spans="1:4" ht="13.5" thickBot="1">
      <c r="A115" s="42"/>
      <c r="B115" s="43"/>
      <c r="C115" s="44"/>
      <c r="D115" s="45"/>
    </row>
    <row r="116" spans="1:4" ht="12.75">
      <c r="A116" s="40"/>
      <c r="B116" s="40"/>
      <c r="C116" s="41"/>
      <c r="D116" s="41"/>
    </row>
    <row r="117" spans="1:4" ht="16.5" thickBot="1">
      <c r="A117" s="2" t="s">
        <v>765</v>
      </c>
      <c r="B117" s="2"/>
      <c r="C117" s="2"/>
      <c r="D117" s="3" t="s">
        <v>580</v>
      </c>
    </row>
    <row r="118" spans="1:4" ht="16.5" thickBot="1">
      <c r="A118" s="10" t="s">
        <v>594</v>
      </c>
      <c r="B118" s="11" t="s">
        <v>595</v>
      </c>
      <c r="C118" s="12">
        <v>129.2</v>
      </c>
      <c r="D118" s="13">
        <v>122.5</v>
      </c>
    </row>
    <row r="119" spans="1:4" ht="13.5" customHeight="1">
      <c r="A119" s="14" t="s">
        <v>598</v>
      </c>
      <c r="B119" s="15" t="s">
        <v>599</v>
      </c>
      <c r="C119" s="16">
        <v>110.7</v>
      </c>
      <c r="D119" s="17">
        <v>107.5</v>
      </c>
    </row>
    <row r="120" spans="1:4" ht="13.5" customHeight="1">
      <c r="A120" s="14" t="s">
        <v>611</v>
      </c>
      <c r="B120" s="15" t="s">
        <v>612</v>
      </c>
      <c r="C120" s="16">
        <v>18.5</v>
      </c>
      <c r="D120" s="17">
        <v>15</v>
      </c>
    </row>
    <row r="121" spans="1:4" ht="13.5" customHeight="1" thickBot="1">
      <c r="A121" s="18"/>
      <c r="B121" s="19" t="s">
        <v>770</v>
      </c>
      <c r="C121" s="20"/>
      <c r="D121" s="21"/>
    </row>
    <row r="122" spans="1:4" ht="16.5" thickBot="1">
      <c r="A122" s="10" t="s">
        <v>602</v>
      </c>
      <c r="B122" s="11" t="s">
        <v>756</v>
      </c>
      <c r="C122" s="12">
        <v>1150</v>
      </c>
      <c r="D122" s="13">
        <v>1100</v>
      </c>
    </row>
    <row r="123" spans="1:4" ht="15">
      <c r="A123" s="14" t="s">
        <v>603</v>
      </c>
      <c r="B123" s="15" t="s">
        <v>604</v>
      </c>
      <c r="C123" s="16">
        <v>1150</v>
      </c>
      <c r="D123" s="17">
        <v>1100</v>
      </c>
    </row>
    <row r="124" spans="1:4" ht="15.75" customHeight="1" thickBot="1">
      <c r="A124" s="18"/>
      <c r="B124" s="19" t="s">
        <v>771</v>
      </c>
      <c r="C124" s="20"/>
      <c r="D124" s="21"/>
    </row>
    <row r="125" spans="1:4" ht="15" thickBot="1">
      <c r="A125" s="26" t="s">
        <v>772</v>
      </c>
      <c r="B125" s="27"/>
      <c r="C125" s="28">
        <v>1750.5</v>
      </c>
      <c r="D125" s="29">
        <v>1290</v>
      </c>
    </row>
    <row r="126" spans="1:4" ht="12.75">
      <c r="A126" s="30"/>
      <c r="B126" s="30"/>
      <c r="C126" s="30"/>
      <c r="D126" s="31"/>
    </row>
    <row r="127" spans="1:4" ht="16.5" thickBot="1">
      <c r="A127" s="2" t="s">
        <v>773</v>
      </c>
      <c r="B127" s="2"/>
      <c r="C127" s="2"/>
      <c r="D127" s="3" t="s">
        <v>580</v>
      </c>
    </row>
    <row r="128" spans="1:4" ht="51.75" thickBot="1">
      <c r="A128" s="4" t="s">
        <v>581</v>
      </c>
      <c r="B128" s="5" t="s">
        <v>582</v>
      </c>
      <c r="C128" s="6" t="s">
        <v>583</v>
      </c>
      <c r="D128" s="7" t="s">
        <v>1013</v>
      </c>
    </row>
    <row r="129" spans="1:4" ht="16.5" thickBot="1">
      <c r="A129" s="10" t="s">
        <v>584</v>
      </c>
      <c r="B129" s="11" t="s">
        <v>585</v>
      </c>
      <c r="C129" s="12">
        <v>5</v>
      </c>
      <c r="D129" s="13">
        <v>5</v>
      </c>
    </row>
    <row r="130" spans="1:4" ht="15">
      <c r="A130" s="14" t="s">
        <v>586</v>
      </c>
      <c r="B130" s="15" t="s">
        <v>587</v>
      </c>
      <c r="C130" s="16">
        <v>5</v>
      </c>
      <c r="D130" s="17">
        <v>5</v>
      </c>
    </row>
    <row r="131" spans="1:4" ht="13.5" thickBot="1">
      <c r="A131" s="18"/>
      <c r="B131" s="19" t="s">
        <v>774</v>
      </c>
      <c r="C131" s="20"/>
      <c r="D131" s="21"/>
    </row>
    <row r="132" spans="1:4" ht="16.5" thickBot="1">
      <c r="A132" s="10" t="s">
        <v>590</v>
      </c>
      <c r="B132" s="11" t="s">
        <v>591</v>
      </c>
      <c r="C132" s="12">
        <v>155</v>
      </c>
      <c r="D132" s="13">
        <v>5</v>
      </c>
    </row>
    <row r="133" spans="1:4" ht="15">
      <c r="A133" s="14" t="s">
        <v>767</v>
      </c>
      <c r="B133" s="15" t="s">
        <v>768</v>
      </c>
      <c r="C133" s="16">
        <v>5</v>
      </c>
      <c r="D133" s="17">
        <v>5</v>
      </c>
    </row>
    <row r="134" spans="1:4" ht="12.75">
      <c r="A134" s="18"/>
      <c r="B134" s="19" t="s">
        <v>775</v>
      </c>
      <c r="C134" s="20"/>
      <c r="D134" s="21"/>
    </row>
    <row r="135" spans="1:4" ht="15">
      <c r="A135" s="14" t="s">
        <v>592</v>
      </c>
      <c r="B135" s="15" t="s">
        <v>593</v>
      </c>
      <c r="C135" s="16">
        <v>150</v>
      </c>
      <c r="D135" s="17">
        <v>0</v>
      </c>
    </row>
    <row r="136" spans="1:4" ht="26.25" thickBot="1">
      <c r="A136" s="18"/>
      <c r="B136" s="19" t="s">
        <v>776</v>
      </c>
      <c r="C136" s="20"/>
      <c r="D136" s="21"/>
    </row>
    <row r="137" spans="1:4" ht="16.5" thickBot="1">
      <c r="A137" s="10" t="s">
        <v>594</v>
      </c>
      <c r="B137" s="11" t="s">
        <v>595</v>
      </c>
      <c r="C137" s="12">
        <v>10</v>
      </c>
      <c r="D137" s="13">
        <v>10</v>
      </c>
    </row>
    <row r="138" spans="1:4" ht="15.75" thickBot="1">
      <c r="A138" s="14" t="s">
        <v>611</v>
      </c>
      <c r="B138" s="15" t="s">
        <v>612</v>
      </c>
      <c r="C138" s="16">
        <v>10</v>
      </c>
      <c r="D138" s="17">
        <v>10</v>
      </c>
    </row>
    <row r="139" spans="1:4" ht="16.5" thickBot="1">
      <c r="A139" s="10" t="s">
        <v>602</v>
      </c>
      <c r="B139" s="11" t="s">
        <v>756</v>
      </c>
      <c r="C139" s="12">
        <v>700</v>
      </c>
      <c r="D139" s="13">
        <v>0</v>
      </c>
    </row>
    <row r="140" spans="1:4" ht="15">
      <c r="A140" s="14" t="s">
        <v>627</v>
      </c>
      <c r="B140" s="15" t="s">
        <v>628</v>
      </c>
      <c r="C140" s="16">
        <v>700</v>
      </c>
      <c r="D140" s="17">
        <v>0</v>
      </c>
    </row>
    <row r="141" spans="1:4" ht="26.25" thickBot="1">
      <c r="A141" s="18"/>
      <c r="B141" s="19" t="s">
        <v>1014</v>
      </c>
      <c r="C141" s="20"/>
      <c r="D141" s="21"/>
    </row>
    <row r="142" spans="1:4" ht="15" thickBot="1">
      <c r="A142" s="26" t="s">
        <v>777</v>
      </c>
      <c r="B142" s="27"/>
      <c r="C142" s="28">
        <v>870</v>
      </c>
      <c r="D142" s="29">
        <v>20</v>
      </c>
    </row>
    <row r="143" spans="1:4" ht="14.25">
      <c r="A143" s="48"/>
      <c r="B143" s="48"/>
      <c r="C143" s="49"/>
      <c r="D143" s="49"/>
    </row>
    <row r="144" spans="1:4" ht="16.5" thickBot="1">
      <c r="A144" s="2" t="s">
        <v>778</v>
      </c>
      <c r="B144" s="2"/>
      <c r="C144" s="2"/>
      <c r="D144" s="3" t="s">
        <v>580</v>
      </c>
    </row>
    <row r="145" spans="1:4" ht="51.75" thickBot="1">
      <c r="A145" s="4" t="s">
        <v>581</v>
      </c>
      <c r="B145" s="5" t="s">
        <v>582</v>
      </c>
      <c r="C145" s="6" t="s">
        <v>583</v>
      </c>
      <c r="D145" s="7" t="s">
        <v>1013</v>
      </c>
    </row>
    <row r="146" spans="1:4" ht="16.5" thickBot="1">
      <c r="A146" s="10" t="s">
        <v>544</v>
      </c>
      <c r="B146" s="11" t="s">
        <v>331</v>
      </c>
      <c r="C146" s="12">
        <v>1952.5</v>
      </c>
      <c r="D146" s="13">
        <v>9736.59</v>
      </c>
    </row>
    <row r="147" spans="1:4" ht="15.75" thickBot="1">
      <c r="A147" s="14" t="s">
        <v>545</v>
      </c>
      <c r="B147" s="15" t="s">
        <v>663</v>
      </c>
      <c r="C147" s="16">
        <v>1952.5</v>
      </c>
      <c r="D147" s="17">
        <v>9736.59</v>
      </c>
    </row>
    <row r="148" spans="1:4" ht="15" thickBot="1">
      <c r="A148" s="26" t="s">
        <v>779</v>
      </c>
      <c r="B148" s="27"/>
      <c r="C148" s="28">
        <v>1952.5</v>
      </c>
      <c r="D148" s="29">
        <v>9736.59</v>
      </c>
    </row>
    <row r="149" spans="1:4" ht="12.75">
      <c r="A149" s="30"/>
      <c r="B149" s="30"/>
      <c r="C149" s="30"/>
      <c r="D149" s="31"/>
    </row>
    <row r="150" spans="1:4" ht="16.5" thickBot="1">
      <c r="A150" s="2" t="s">
        <v>780</v>
      </c>
      <c r="B150" s="2"/>
      <c r="C150" s="2"/>
      <c r="D150" s="3" t="s">
        <v>580</v>
      </c>
    </row>
    <row r="151" spans="1:4" ht="51.75" thickBot="1">
      <c r="A151" s="4" t="s">
        <v>581</v>
      </c>
      <c r="B151" s="5" t="s">
        <v>582</v>
      </c>
      <c r="C151" s="6" t="s">
        <v>583</v>
      </c>
      <c r="D151" s="7" t="s">
        <v>1013</v>
      </c>
    </row>
    <row r="152" spans="1:4" ht="16.5" thickBot="1">
      <c r="A152" s="10" t="s">
        <v>544</v>
      </c>
      <c r="B152" s="11" t="s">
        <v>331</v>
      </c>
      <c r="C152" s="12">
        <v>850</v>
      </c>
      <c r="D152" s="13">
        <v>1591</v>
      </c>
    </row>
    <row r="153" spans="1:4" ht="15.75" thickBot="1">
      <c r="A153" s="14" t="s">
        <v>545</v>
      </c>
      <c r="B153" s="15" t="s">
        <v>663</v>
      </c>
      <c r="C153" s="16">
        <v>850</v>
      </c>
      <c r="D153" s="17">
        <v>1591</v>
      </c>
    </row>
    <row r="154" spans="1:4" ht="15" thickBot="1">
      <c r="A154" s="26" t="s">
        <v>781</v>
      </c>
      <c r="B154" s="27"/>
      <c r="C154" s="28">
        <v>850</v>
      </c>
      <c r="D154" s="29">
        <v>1591</v>
      </c>
    </row>
    <row r="155" spans="1:4" ht="14.25">
      <c r="A155" s="48"/>
      <c r="B155" s="48"/>
      <c r="C155" s="49"/>
      <c r="D155" s="49"/>
    </row>
    <row r="156" spans="1:4" ht="14.25">
      <c r="A156" s="48"/>
      <c r="B156" s="48"/>
      <c r="C156" s="49"/>
      <c r="D156" s="49"/>
    </row>
    <row r="157" spans="1:4" ht="12.75">
      <c r="A157" s="30"/>
      <c r="B157" s="30"/>
      <c r="C157" s="30"/>
      <c r="D157" s="31"/>
    </row>
    <row r="158" spans="1:4" ht="16.5" thickBot="1">
      <c r="A158" s="2" t="s">
        <v>782</v>
      </c>
      <c r="B158" s="2"/>
      <c r="C158" s="2"/>
      <c r="D158" s="3" t="s">
        <v>580</v>
      </c>
    </row>
    <row r="159" spans="1:4" ht="51.75" thickBot="1">
      <c r="A159" s="4" t="s">
        <v>581</v>
      </c>
      <c r="B159" s="5" t="s">
        <v>582</v>
      </c>
      <c r="C159" s="6" t="s">
        <v>583</v>
      </c>
      <c r="D159" s="7" t="s">
        <v>1013</v>
      </c>
    </row>
    <row r="160" spans="1:4" ht="16.5" thickBot="1">
      <c r="A160" s="10" t="s">
        <v>544</v>
      </c>
      <c r="B160" s="11" t="s">
        <v>331</v>
      </c>
      <c r="C160" s="12">
        <v>33539</v>
      </c>
      <c r="D160" s="13">
        <v>20442.42</v>
      </c>
    </row>
    <row r="161" spans="1:4" ht="15">
      <c r="A161" s="14" t="s">
        <v>545</v>
      </c>
      <c r="B161" s="15" t="s">
        <v>663</v>
      </c>
      <c r="C161" s="16">
        <v>33539</v>
      </c>
      <c r="D161" s="17">
        <v>20442.42</v>
      </c>
    </row>
    <row r="162" spans="1:4" ht="13.5" thickBot="1">
      <c r="A162" s="18"/>
      <c r="B162" s="19" t="s">
        <v>783</v>
      </c>
      <c r="C162" s="20"/>
      <c r="D162" s="21"/>
    </row>
    <row r="163" spans="1:4" ht="15" thickBot="1">
      <c r="A163" s="26" t="s">
        <v>784</v>
      </c>
      <c r="B163" s="27"/>
      <c r="C163" s="28">
        <v>33539</v>
      </c>
      <c r="D163" s="29">
        <v>20442.42</v>
      </c>
    </row>
    <row r="164" spans="1:4" ht="14.25">
      <c r="A164" s="48"/>
      <c r="B164" s="48"/>
      <c r="C164" s="49"/>
      <c r="D164" s="49"/>
    </row>
    <row r="165" spans="1:4" ht="16.5" thickBot="1">
      <c r="A165" s="2" t="s">
        <v>785</v>
      </c>
      <c r="B165" s="2"/>
      <c r="C165" s="2"/>
      <c r="D165" s="3" t="s">
        <v>580</v>
      </c>
    </row>
    <row r="166" spans="1:4" ht="51.75" thickBot="1">
      <c r="A166" s="4" t="s">
        <v>581</v>
      </c>
      <c r="B166" s="5" t="s">
        <v>582</v>
      </c>
      <c r="C166" s="6" t="s">
        <v>583</v>
      </c>
      <c r="D166" s="7" t="s">
        <v>1013</v>
      </c>
    </row>
    <row r="167" spans="1:4" ht="16.5" thickBot="1">
      <c r="A167" s="10" t="s">
        <v>590</v>
      </c>
      <c r="B167" s="11" t="s">
        <v>591</v>
      </c>
      <c r="C167" s="12">
        <v>533.78</v>
      </c>
      <c r="D167" s="13">
        <v>564.5</v>
      </c>
    </row>
    <row r="168" spans="1:4" ht="15">
      <c r="A168" s="14" t="s">
        <v>592</v>
      </c>
      <c r="B168" s="15" t="s">
        <v>593</v>
      </c>
      <c r="C168" s="16">
        <v>533.78</v>
      </c>
      <c r="D168" s="17">
        <v>564.5</v>
      </c>
    </row>
    <row r="169" spans="1:4" ht="26.25" thickBot="1">
      <c r="A169" s="18"/>
      <c r="B169" s="19" t="s">
        <v>786</v>
      </c>
      <c r="C169" s="20"/>
      <c r="D169" s="21"/>
    </row>
    <row r="170" spans="1:4" ht="16.5" thickBot="1">
      <c r="A170" s="10" t="s">
        <v>602</v>
      </c>
      <c r="B170" s="11" t="s">
        <v>756</v>
      </c>
      <c r="C170" s="12">
        <v>5000</v>
      </c>
      <c r="D170" s="13">
        <v>0</v>
      </c>
    </row>
    <row r="171" spans="1:4" ht="15">
      <c r="A171" s="14" t="s">
        <v>627</v>
      </c>
      <c r="B171" s="15" t="s">
        <v>628</v>
      </c>
      <c r="C171" s="16">
        <v>5000</v>
      </c>
      <c r="D171" s="17">
        <v>0</v>
      </c>
    </row>
    <row r="172" spans="1:4" ht="13.5" thickBot="1">
      <c r="A172" s="18"/>
      <c r="B172" s="19" t="s">
        <v>787</v>
      </c>
      <c r="C172" s="20"/>
      <c r="D172" s="21"/>
    </row>
    <row r="173" spans="1:4" ht="15" thickBot="1">
      <c r="A173" s="26" t="s">
        <v>788</v>
      </c>
      <c r="B173" s="27"/>
      <c r="C173" s="28">
        <v>5533.78</v>
      </c>
      <c r="D173" s="29">
        <v>564.5</v>
      </c>
    </row>
    <row r="174" spans="1:4" ht="14.25">
      <c r="A174" s="48"/>
      <c r="B174" s="48"/>
      <c r="C174" s="49"/>
      <c r="D174" s="49"/>
    </row>
    <row r="175" spans="1:4" ht="16.5" thickBot="1">
      <c r="A175" s="2" t="s">
        <v>610</v>
      </c>
      <c r="B175" s="2"/>
      <c r="C175" s="2"/>
      <c r="D175" s="3" t="s">
        <v>580</v>
      </c>
    </row>
    <row r="176" spans="1:4" ht="51.75" thickBot="1">
      <c r="A176" s="4" t="s">
        <v>581</v>
      </c>
      <c r="B176" s="5" t="s">
        <v>582</v>
      </c>
      <c r="C176" s="6" t="s">
        <v>583</v>
      </c>
      <c r="D176" s="7" t="s">
        <v>1013</v>
      </c>
    </row>
    <row r="177" spans="1:4" ht="16.5" thickBot="1">
      <c r="A177" s="10" t="s">
        <v>584</v>
      </c>
      <c r="B177" s="11" t="s">
        <v>585</v>
      </c>
      <c r="C177" s="12">
        <v>15</v>
      </c>
      <c r="D177" s="13">
        <v>15</v>
      </c>
    </row>
    <row r="178" spans="1:4" ht="15">
      <c r="A178" s="14" t="s">
        <v>586</v>
      </c>
      <c r="B178" s="15" t="s">
        <v>587</v>
      </c>
      <c r="C178" s="16">
        <v>15</v>
      </c>
      <c r="D178" s="17">
        <v>15</v>
      </c>
    </row>
    <row r="179" spans="1:4" ht="13.5" thickBot="1">
      <c r="A179" s="18"/>
      <c r="B179" s="19" t="s">
        <v>789</v>
      </c>
      <c r="C179" s="20"/>
      <c r="D179" s="21"/>
    </row>
    <row r="180" spans="1:4" ht="16.5" thickBot="1">
      <c r="A180" s="10" t="s">
        <v>590</v>
      </c>
      <c r="B180" s="11" t="s">
        <v>591</v>
      </c>
      <c r="C180" s="12">
        <v>850</v>
      </c>
      <c r="D180" s="13">
        <v>5151.33</v>
      </c>
    </row>
    <row r="181" spans="1:4" ht="15">
      <c r="A181" s="14" t="s">
        <v>942</v>
      </c>
      <c r="B181" s="15" t="s">
        <v>943</v>
      </c>
      <c r="C181" s="16">
        <v>700</v>
      </c>
      <c r="D181" s="17">
        <v>2155</v>
      </c>
    </row>
    <row r="182" spans="1:4" ht="12.75">
      <c r="A182" s="18"/>
      <c r="B182" s="19" t="s">
        <v>790</v>
      </c>
      <c r="C182" s="20"/>
      <c r="D182" s="21"/>
    </row>
    <row r="183" spans="1:4" ht="15">
      <c r="A183" s="14" t="s">
        <v>592</v>
      </c>
      <c r="B183" s="15" t="s">
        <v>593</v>
      </c>
      <c r="C183" s="16">
        <v>150</v>
      </c>
      <c r="D183" s="17">
        <v>2996.33</v>
      </c>
    </row>
    <row r="184" spans="1:4" ht="13.5" thickBot="1">
      <c r="A184" s="18"/>
      <c r="B184" s="19" t="s">
        <v>791</v>
      </c>
      <c r="C184" s="20"/>
      <c r="D184" s="21"/>
    </row>
    <row r="185" spans="1:4" ht="16.5" thickBot="1">
      <c r="A185" s="10" t="s">
        <v>594</v>
      </c>
      <c r="B185" s="11" t="s">
        <v>595</v>
      </c>
      <c r="C185" s="12">
        <v>245</v>
      </c>
      <c r="D185" s="13">
        <v>199.3</v>
      </c>
    </row>
    <row r="186" spans="1:4" ht="15">
      <c r="A186" s="14" t="s">
        <v>596</v>
      </c>
      <c r="B186" s="15" t="s">
        <v>597</v>
      </c>
      <c r="C186" s="16">
        <v>175</v>
      </c>
      <c r="D186" s="17">
        <v>120</v>
      </c>
    </row>
    <row r="187" spans="1:4" ht="12.75">
      <c r="A187" s="18"/>
      <c r="B187" s="19" t="s">
        <v>792</v>
      </c>
      <c r="C187" s="20"/>
      <c r="D187" s="21"/>
    </row>
    <row r="188" spans="1:4" ht="15">
      <c r="A188" s="14" t="s">
        <v>598</v>
      </c>
      <c r="B188" s="15" t="s">
        <v>599</v>
      </c>
      <c r="C188" s="16">
        <v>50</v>
      </c>
      <c r="D188" s="17">
        <v>50</v>
      </c>
    </row>
    <row r="189" spans="1:4" ht="15.75" thickBot="1">
      <c r="A189" s="14" t="s">
        <v>600</v>
      </c>
      <c r="B189" s="15" t="s">
        <v>601</v>
      </c>
      <c r="C189" s="16">
        <v>20</v>
      </c>
      <c r="D189" s="17">
        <v>29.3</v>
      </c>
    </row>
    <row r="190" spans="1:4" ht="16.5" thickBot="1">
      <c r="A190" s="10" t="s">
        <v>949</v>
      </c>
      <c r="B190" s="11" t="s">
        <v>820</v>
      </c>
      <c r="C190" s="12">
        <v>3</v>
      </c>
      <c r="D190" s="13">
        <v>3</v>
      </c>
    </row>
    <row r="191" spans="1:4" ht="15.75" thickBot="1">
      <c r="A191" s="14" t="s">
        <v>821</v>
      </c>
      <c r="B191" s="15" t="s">
        <v>822</v>
      </c>
      <c r="C191" s="16">
        <v>3</v>
      </c>
      <c r="D191" s="17">
        <v>3</v>
      </c>
    </row>
    <row r="192" spans="1:4" ht="16.5" thickBot="1">
      <c r="A192" s="10" t="s">
        <v>619</v>
      </c>
      <c r="B192" s="11" t="s">
        <v>620</v>
      </c>
      <c r="C192" s="12">
        <v>25</v>
      </c>
      <c r="D192" s="13">
        <v>0</v>
      </c>
    </row>
    <row r="193" spans="1:4" ht="15.75" thickBot="1">
      <c r="A193" s="14" t="s">
        <v>973</v>
      </c>
      <c r="B193" s="15" t="s">
        <v>974</v>
      </c>
      <c r="C193" s="16">
        <v>25</v>
      </c>
      <c r="D193" s="17">
        <v>0</v>
      </c>
    </row>
    <row r="194" spans="1:4" ht="15" thickBot="1">
      <c r="A194" s="26" t="s">
        <v>613</v>
      </c>
      <c r="B194" s="27"/>
      <c r="C194" s="28">
        <v>1138</v>
      </c>
      <c r="D194" s="29">
        <v>5368.63</v>
      </c>
    </row>
    <row r="195" spans="1:4" ht="14.25">
      <c r="A195" s="48"/>
      <c r="B195" s="48"/>
      <c r="C195" s="49"/>
      <c r="D195" s="49"/>
    </row>
    <row r="196" spans="1:4" ht="14.25">
      <c r="A196" s="48"/>
      <c r="B196" s="48"/>
      <c r="C196" s="49"/>
      <c r="D196" s="49"/>
    </row>
    <row r="197" spans="1:4" ht="15.75">
      <c r="A197" s="2" t="s">
        <v>614</v>
      </c>
      <c r="B197" s="2"/>
      <c r="C197" s="2"/>
      <c r="D197" s="3"/>
    </row>
    <row r="198" spans="1:4" ht="16.5" thickBot="1">
      <c r="A198" s="2" t="s">
        <v>326</v>
      </c>
      <c r="B198" s="2"/>
      <c r="C198" s="2"/>
      <c r="D198" s="3" t="s">
        <v>580</v>
      </c>
    </row>
    <row r="199" spans="1:4" ht="51.75" thickBot="1">
      <c r="A199" s="4" t="s">
        <v>581</v>
      </c>
      <c r="B199" s="5" t="s">
        <v>582</v>
      </c>
      <c r="C199" s="6" t="s">
        <v>583</v>
      </c>
      <c r="D199" s="7" t="s">
        <v>1013</v>
      </c>
    </row>
    <row r="200" spans="1:4" ht="16.5" thickBot="1">
      <c r="A200" s="10" t="s">
        <v>982</v>
      </c>
      <c r="B200" s="11" t="s">
        <v>983</v>
      </c>
      <c r="C200" s="12">
        <v>88200</v>
      </c>
      <c r="D200" s="13">
        <v>0</v>
      </c>
    </row>
    <row r="201" spans="1:4" ht="15">
      <c r="A201" s="14" t="s">
        <v>984</v>
      </c>
      <c r="B201" s="15" t="s">
        <v>793</v>
      </c>
      <c r="C201" s="16">
        <v>88200</v>
      </c>
      <c r="D201" s="17">
        <v>0</v>
      </c>
    </row>
    <row r="202" spans="1:4" ht="13.5" thickBot="1">
      <c r="A202" s="18"/>
      <c r="B202" s="19" t="s">
        <v>794</v>
      </c>
      <c r="C202" s="20"/>
      <c r="D202" s="21"/>
    </row>
    <row r="203" spans="1:4" ht="15" thickBot="1">
      <c r="A203" s="26" t="s">
        <v>795</v>
      </c>
      <c r="B203" s="27"/>
      <c r="C203" s="28">
        <v>88200</v>
      </c>
      <c r="D203" s="29">
        <v>0</v>
      </c>
    </row>
    <row r="204" spans="1:4" ht="12.75">
      <c r="A204" s="30"/>
      <c r="B204" s="30"/>
      <c r="C204" s="30"/>
      <c r="D204" s="31"/>
    </row>
    <row r="205" spans="1:4" ht="16.5" thickBot="1">
      <c r="A205" s="2" t="s">
        <v>330</v>
      </c>
      <c r="B205" s="2"/>
      <c r="C205" s="2"/>
      <c r="D205" s="3" t="s">
        <v>580</v>
      </c>
    </row>
    <row r="206" spans="1:4" ht="51.75" thickBot="1">
      <c r="A206" s="4" t="s">
        <v>581</v>
      </c>
      <c r="B206" s="5" t="s">
        <v>582</v>
      </c>
      <c r="C206" s="6" t="s">
        <v>583</v>
      </c>
      <c r="D206" s="7" t="s">
        <v>1013</v>
      </c>
    </row>
    <row r="207" spans="1:4" ht="16.5" thickBot="1">
      <c r="A207" s="10" t="s">
        <v>539</v>
      </c>
      <c r="B207" s="11" t="s">
        <v>796</v>
      </c>
      <c r="C207" s="12">
        <v>38630</v>
      </c>
      <c r="D207" s="13">
        <v>26883.16</v>
      </c>
    </row>
    <row r="208" spans="1:4" ht="15.75" thickBot="1">
      <c r="A208" s="14" t="s">
        <v>540</v>
      </c>
      <c r="B208" s="15" t="s">
        <v>797</v>
      </c>
      <c r="C208" s="16">
        <v>38630</v>
      </c>
      <c r="D208" s="17">
        <v>26883.16</v>
      </c>
    </row>
    <row r="209" spans="1:4" ht="15" thickBot="1">
      <c r="A209" s="26" t="s">
        <v>798</v>
      </c>
      <c r="B209" s="27"/>
      <c r="C209" s="28">
        <v>38630</v>
      </c>
      <c r="D209" s="29">
        <v>26883.16</v>
      </c>
    </row>
    <row r="210" spans="1:4" ht="14.25">
      <c r="A210" s="48"/>
      <c r="B210" s="48"/>
      <c r="C210" s="49"/>
      <c r="D210" s="49"/>
    </row>
    <row r="211" spans="1:4" ht="14.25">
      <c r="A211" s="48"/>
      <c r="B211" s="48"/>
      <c r="C211" s="49"/>
      <c r="D211" s="49"/>
    </row>
    <row r="212" spans="1:4" ht="12.75">
      <c r="A212" s="30"/>
      <c r="B212" s="30"/>
      <c r="C212" s="30"/>
      <c r="D212" s="31"/>
    </row>
    <row r="213" spans="1:4" ht="16.5" thickBot="1">
      <c r="A213" s="2" t="s">
        <v>799</v>
      </c>
      <c r="B213" s="2"/>
      <c r="C213" s="2"/>
      <c r="D213" s="3" t="s">
        <v>580</v>
      </c>
    </row>
    <row r="214" spans="1:4" ht="51.75" thickBot="1">
      <c r="A214" s="4" t="s">
        <v>581</v>
      </c>
      <c r="B214" s="5" t="s">
        <v>582</v>
      </c>
      <c r="C214" s="6" t="s">
        <v>583</v>
      </c>
      <c r="D214" s="7" t="s">
        <v>1013</v>
      </c>
    </row>
    <row r="215" spans="1:4" ht="16.5" thickBot="1">
      <c r="A215" s="10" t="s">
        <v>539</v>
      </c>
      <c r="B215" s="11" t="s">
        <v>796</v>
      </c>
      <c r="C215" s="12">
        <v>670</v>
      </c>
      <c r="D215" s="13">
        <v>0</v>
      </c>
    </row>
    <row r="216" spans="1:4" ht="15">
      <c r="A216" s="14" t="s">
        <v>540</v>
      </c>
      <c r="B216" s="15" t="s">
        <v>797</v>
      </c>
      <c r="C216" s="16">
        <v>670</v>
      </c>
      <c r="D216" s="17">
        <v>0</v>
      </c>
    </row>
    <row r="217" spans="1:4" ht="13.5" thickBot="1">
      <c r="A217" s="18"/>
      <c r="B217" s="19" t="s">
        <v>800</v>
      </c>
      <c r="C217" s="20"/>
      <c r="D217" s="21"/>
    </row>
    <row r="218" spans="1:4" ht="15" thickBot="1">
      <c r="A218" s="26" t="s">
        <v>801</v>
      </c>
      <c r="B218" s="27"/>
      <c r="C218" s="28">
        <v>670</v>
      </c>
      <c r="D218" s="29">
        <v>0</v>
      </c>
    </row>
    <row r="219" spans="1:4" ht="12.75">
      <c r="A219" s="30"/>
      <c r="B219" s="30"/>
      <c r="C219" s="30"/>
      <c r="D219" s="31"/>
    </row>
    <row r="220" spans="1:4" ht="16.5" thickBot="1">
      <c r="A220" s="2" t="s">
        <v>782</v>
      </c>
      <c r="B220" s="2"/>
      <c r="C220" s="2"/>
      <c r="D220" s="3" t="s">
        <v>580</v>
      </c>
    </row>
    <row r="221" spans="1:4" ht="51.75" thickBot="1">
      <c r="A221" s="4" t="s">
        <v>581</v>
      </c>
      <c r="B221" s="5" t="s">
        <v>582</v>
      </c>
      <c r="C221" s="6" t="s">
        <v>583</v>
      </c>
      <c r="D221" s="7" t="s">
        <v>1013</v>
      </c>
    </row>
    <row r="222" spans="1:4" ht="16.5" thickBot="1">
      <c r="A222" s="10" t="s">
        <v>539</v>
      </c>
      <c r="B222" s="11" t="s">
        <v>796</v>
      </c>
      <c r="C222" s="12">
        <v>150000</v>
      </c>
      <c r="D222" s="13">
        <v>54843.97</v>
      </c>
    </row>
    <row r="223" spans="1:4" ht="15.75" thickBot="1">
      <c r="A223" s="14" t="s">
        <v>540</v>
      </c>
      <c r="B223" s="15" t="s">
        <v>802</v>
      </c>
      <c r="C223" s="16">
        <v>150000</v>
      </c>
      <c r="D223" s="17">
        <v>54843.97</v>
      </c>
    </row>
    <row r="224" spans="1:4" ht="15" thickBot="1">
      <c r="A224" s="26" t="s">
        <v>803</v>
      </c>
      <c r="B224" s="27"/>
      <c r="C224" s="28">
        <v>150000</v>
      </c>
      <c r="D224" s="29">
        <v>54843.97</v>
      </c>
    </row>
    <row r="225" spans="1:4" ht="12.75">
      <c r="A225" s="30"/>
      <c r="B225" s="30"/>
      <c r="C225" s="30"/>
      <c r="D225" s="31"/>
    </row>
    <row r="226" spans="1:4" ht="13.5" thickBot="1">
      <c r="A226" s="30"/>
      <c r="B226" s="30"/>
      <c r="C226" s="30"/>
      <c r="D226" s="31"/>
    </row>
    <row r="227" spans="1:4" ht="15.75">
      <c r="A227" s="8" t="s">
        <v>804</v>
      </c>
      <c r="B227" s="32"/>
      <c r="C227" s="33"/>
      <c r="D227" s="9">
        <v>589533.78</v>
      </c>
    </row>
    <row r="228" spans="1:4" ht="14.25">
      <c r="A228" s="24"/>
      <c r="B228" s="22" t="s">
        <v>615</v>
      </c>
      <c r="C228" s="23"/>
      <c r="D228" s="25">
        <v>312033.78</v>
      </c>
    </row>
    <row r="229" spans="1:4" ht="15" thickBot="1">
      <c r="A229" s="34"/>
      <c r="B229" s="35" t="s">
        <v>616</v>
      </c>
      <c r="C229" s="36"/>
      <c r="D229" s="37">
        <v>277500</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00"/>
  <sheetViews>
    <sheetView workbookViewId="0" topLeftCell="A73">
      <selection activeCell="B97" sqref="B97"/>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672</v>
      </c>
      <c r="B1" s="78"/>
      <c r="C1" s="77"/>
      <c r="D1" s="77"/>
    </row>
    <row r="2" spans="1:4" ht="18.75">
      <c r="A2" s="1"/>
      <c r="B2" s="1"/>
      <c r="C2" s="1"/>
      <c r="D2" s="1"/>
    </row>
    <row r="3" spans="1:4" ht="15.75">
      <c r="A3" s="2" t="s">
        <v>673</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675</v>
      </c>
      <c r="B6" s="11" t="s">
        <v>676</v>
      </c>
      <c r="C6" s="12">
        <v>60</v>
      </c>
      <c r="D6" s="13">
        <v>70</v>
      </c>
    </row>
    <row r="7" spans="1:4" ht="15">
      <c r="A7" s="14" t="s">
        <v>677</v>
      </c>
      <c r="B7" s="15" t="s">
        <v>678</v>
      </c>
      <c r="C7" s="16">
        <v>60</v>
      </c>
      <c r="D7" s="17">
        <v>70</v>
      </c>
    </row>
    <row r="8" spans="1:4" ht="13.5" thickBot="1">
      <c r="A8" s="18"/>
      <c r="B8" s="19" t="s">
        <v>679</v>
      </c>
      <c r="C8" s="20"/>
      <c r="D8" s="21"/>
    </row>
    <row r="9" spans="1:4" ht="16.5" thickBot="1">
      <c r="A9" s="10" t="s">
        <v>680</v>
      </c>
      <c r="B9" s="11" t="s">
        <v>681</v>
      </c>
      <c r="C9" s="12">
        <v>750</v>
      </c>
      <c r="D9" s="13">
        <v>750</v>
      </c>
    </row>
    <row r="10" spans="1:4" ht="15">
      <c r="A10" s="14" t="s">
        <v>682</v>
      </c>
      <c r="B10" s="15" t="s">
        <v>681</v>
      </c>
      <c r="C10" s="16">
        <v>750</v>
      </c>
      <c r="D10" s="17">
        <v>750</v>
      </c>
    </row>
    <row r="11" spans="1:4" ht="39" thickBot="1">
      <c r="A11" s="18"/>
      <c r="B11" s="19" t="s">
        <v>683</v>
      </c>
      <c r="C11" s="20"/>
      <c r="D11" s="21"/>
    </row>
    <row r="12" spans="1:4" ht="15" thickBot="1">
      <c r="A12" s="26" t="s">
        <v>684</v>
      </c>
      <c r="B12" s="27"/>
      <c r="C12" s="28">
        <v>810</v>
      </c>
      <c r="D12" s="29">
        <v>820</v>
      </c>
    </row>
    <row r="13" spans="1:4" ht="12.75">
      <c r="A13" s="30"/>
      <c r="B13" s="30"/>
      <c r="C13" s="30"/>
      <c r="D13" s="31"/>
    </row>
    <row r="14" spans="1:4" ht="15.75">
      <c r="A14" s="2" t="s">
        <v>685</v>
      </c>
      <c r="B14" s="2"/>
      <c r="C14" s="2"/>
      <c r="D14" s="3"/>
    </row>
    <row r="15" spans="1:4" ht="16.5" thickBot="1">
      <c r="A15" s="2" t="s">
        <v>686</v>
      </c>
      <c r="B15" s="2"/>
      <c r="C15" s="2"/>
      <c r="D15" s="3" t="s">
        <v>580</v>
      </c>
    </row>
    <row r="16" spans="1:4" ht="39" thickBot="1">
      <c r="A16" s="4" t="s">
        <v>581</v>
      </c>
      <c r="B16" s="5" t="s">
        <v>582</v>
      </c>
      <c r="C16" s="6" t="s">
        <v>583</v>
      </c>
      <c r="D16" s="7" t="s">
        <v>269</v>
      </c>
    </row>
    <row r="17" spans="1:4" ht="16.5" thickBot="1">
      <c r="A17" s="10" t="s">
        <v>687</v>
      </c>
      <c r="B17" s="11" t="s">
        <v>688</v>
      </c>
      <c r="C17" s="12">
        <v>336</v>
      </c>
      <c r="D17" s="13">
        <v>100</v>
      </c>
    </row>
    <row r="18" spans="1:4" ht="15">
      <c r="A18" s="14" t="s">
        <v>689</v>
      </c>
      <c r="B18" s="15" t="s">
        <v>690</v>
      </c>
      <c r="C18" s="16">
        <v>336</v>
      </c>
      <c r="D18" s="17">
        <v>100</v>
      </c>
    </row>
    <row r="19" spans="1:4" ht="26.25" thickBot="1">
      <c r="A19" s="18"/>
      <c r="B19" s="19" t="s">
        <v>691</v>
      </c>
      <c r="C19" s="20"/>
      <c r="D19" s="21"/>
    </row>
    <row r="20" spans="1:4" ht="15" thickBot="1">
      <c r="A20" s="26" t="s">
        <v>692</v>
      </c>
      <c r="B20" s="27"/>
      <c r="C20" s="28">
        <v>336</v>
      </c>
      <c r="D20" s="29">
        <v>100</v>
      </c>
    </row>
    <row r="21" spans="1:4" ht="12.75">
      <c r="A21" s="30"/>
      <c r="B21" s="30"/>
      <c r="C21" s="30"/>
      <c r="D21" s="31"/>
    </row>
    <row r="22" spans="1:4" ht="16.5" thickBot="1">
      <c r="A22" s="2" t="s">
        <v>693</v>
      </c>
      <c r="B22" s="2"/>
      <c r="C22" s="2"/>
      <c r="D22" s="3" t="s">
        <v>580</v>
      </c>
    </row>
    <row r="23" spans="1:4" ht="39" thickBot="1">
      <c r="A23" s="4" t="s">
        <v>581</v>
      </c>
      <c r="B23" s="5" t="s">
        <v>582</v>
      </c>
      <c r="C23" s="6" t="s">
        <v>583</v>
      </c>
      <c r="D23" s="7" t="s">
        <v>269</v>
      </c>
    </row>
    <row r="24" spans="1:4" ht="16.5" thickBot="1">
      <c r="A24" s="10" t="s">
        <v>694</v>
      </c>
      <c r="B24" s="11" t="s">
        <v>695</v>
      </c>
      <c r="C24" s="12">
        <v>10000</v>
      </c>
      <c r="D24" s="13">
        <v>7000</v>
      </c>
    </row>
    <row r="25" spans="1:4" ht="15">
      <c r="A25" s="14" t="s">
        <v>696</v>
      </c>
      <c r="B25" s="15" t="s">
        <v>695</v>
      </c>
      <c r="C25" s="16">
        <v>10000</v>
      </c>
      <c r="D25" s="17">
        <v>7000</v>
      </c>
    </row>
    <row r="26" spans="1:4" ht="26.25" thickBot="1">
      <c r="A26" s="18"/>
      <c r="B26" s="19" t="s">
        <v>697</v>
      </c>
      <c r="C26" s="20"/>
      <c r="D26" s="21"/>
    </row>
    <row r="27" spans="1:4" ht="16.5" thickBot="1">
      <c r="A27" s="10" t="s">
        <v>687</v>
      </c>
      <c r="B27" s="11" t="s">
        <v>688</v>
      </c>
      <c r="C27" s="12">
        <v>300</v>
      </c>
      <c r="D27" s="13">
        <v>350</v>
      </c>
    </row>
    <row r="28" spans="1:4" ht="15">
      <c r="A28" s="14" t="s">
        <v>698</v>
      </c>
      <c r="B28" s="15" t="s">
        <v>699</v>
      </c>
      <c r="C28" s="16">
        <v>300</v>
      </c>
      <c r="D28" s="17">
        <v>350</v>
      </c>
    </row>
    <row r="29" spans="1:4" ht="13.5" thickBot="1">
      <c r="A29" s="18"/>
      <c r="B29" s="19" t="s">
        <v>700</v>
      </c>
      <c r="C29" s="20"/>
      <c r="D29" s="21"/>
    </row>
    <row r="30" spans="1:4" ht="15" thickBot="1">
      <c r="A30" s="26" t="s">
        <v>701</v>
      </c>
      <c r="B30" s="27"/>
      <c r="C30" s="28">
        <v>10300</v>
      </c>
      <c r="D30" s="29">
        <v>7350</v>
      </c>
    </row>
    <row r="31" spans="1:4" ht="12.75">
      <c r="A31" s="30"/>
      <c r="B31" s="30"/>
      <c r="C31" s="30"/>
      <c r="D31" s="31"/>
    </row>
    <row r="32" spans="1:4" ht="16.5" thickBot="1">
      <c r="A32" s="2" t="s">
        <v>702</v>
      </c>
      <c r="B32" s="2"/>
      <c r="C32" s="2"/>
      <c r="D32" s="3" t="s">
        <v>580</v>
      </c>
    </row>
    <row r="33" spans="1:4" ht="39" thickBot="1">
      <c r="A33" s="4" t="s">
        <v>581</v>
      </c>
      <c r="B33" s="5" t="s">
        <v>582</v>
      </c>
      <c r="C33" s="6" t="s">
        <v>583</v>
      </c>
      <c r="D33" s="7" t="s">
        <v>269</v>
      </c>
    </row>
    <row r="34" spans="1:4" ht="16.5" thickBot="1">
      <c r="A34" s="10" t="s">
        <v>707</v>
      </c>
      <c r="B34" s="11" t="s">
        <v>708</v>
      </c>
      <c r="C34" s="12">
        <v>100</v>
      </c>
      <c r="D34" s="13">
        <v>50.59</v>
      </c>
    </row>
    <row r="35" spans="1:4" ht="15">
      <c r="A35" s="14" t="s">
        <v>709</v>
      </c>
      <c r="B35" s="15" t="s">
        <v>710</v>
      </c>
      <c r="C35" s="16">
        <v>100</v>
      </c>
      <c r="D35" s="17">
        <v>50.59</v>
      </c>
    </row>
    <row r="36" spans="1:4" ht="13.5" thickBot="1">
      <c r="A36" s="18"/>
      <c r="B36" s="19" t="s">
        <v>711</v>
      </c>
      <c r="C36" s="20"/>
      <c r="D36" s="21"/>
    </row>
    <row r="37" spans="1:4" ht="15" thickBot="1">
      <c r="A37" s="26" t="s">
        <v>712</v>
      </c>
      <c r="B37" s="27"/>
      <c r="C37" s="28">
        <v>100</v>
      </c>
      <c r="D37" s="29">
        <v>50.59</v>
      </c>
    </row>
    <row r="38" spans="1:4" ht="12.75">
      <c r="A38" s="30"/>
      <c r="B38" s="30"/>
      <c r="C38" s="30"/>
      <c r="D38" s="31"/>
    </row>
    <row r="39" spans="1:4" ht="12.75">
      <c r="A39" s="30"/>
      <c r="B39" s="30"/>
      <c r="C39" s="30"/>
      <c r="D39" s="31"/>
    </row>
    <row r="40" spans="1:4" ht="15.75">
      <c r="A40" s="2" t="s">
        <v>713</v>
      </c>
      <c r="B40" s="2"/>
      <c r="C40" s="2"/>
      <c r="D40" s="3"/>
    </row>
    <row r="41" spans="1:4" ht="16.5" thickBot="1">
      <c r="A41" s="2" t="s">
        <v>686</v>
      </c>
      <c r="B41" s="2"/>
      <c r="C41" s="2"/>
      <c r="D41" s="3" t="s">
        <v>580</v>
      </c>
    </row>
    <row r="42" spans="1:4" ht="39" thickBot="1">
      <c r="A42" s="4" t="s">
        <v>581</v>
      </c>
      <c r="B42" s="5" t="s">
        <v>582</v>
      </c>
      <c r="C42" s="6" t="s">
        <v>583</v>
      </c>
      <c r="D42" s="7" t="s">
        <v>269</v>
      </c>
    </row>
    <row r="43" spans="1:4" ht="16.5" thickBot="1">
      <c r="A43" s="10" t="s">
        <v>714</v>
      </c>
      <c r="B43" s="11" t="s">
        <v>1041</v>
      </c>
      <c r="C43" s="12">
        <v>2900</v>
      </c>
      <c r="D43" s="13">
        <v>3500</v>
      </c>
    </row>
    <row r="44" spans="1:4" ht="15">
      <c r="A44" s="14" t="s">
        <v>715</v>
      </c>
      <c r="B44" s="15" t="s">
        <v>1042</v>
      </c>
      <c r="C44" s="16">
        <v>500</v>
      </c>
      <c r="D44" s="17">
        <v>500</v>
      </c>
    </row>
    <row r="45" spans="1:4" ht="12.75">
      <c r="A45" s="18"/>
      <c r="B45" s="19" t="s">
        <v>716</v>
      </c>
      <c r="C45" s="20"/>
      <c r="D45" s="21"/>
    </row>
    <row r="46" spans="1:4" ht="15">
      <c r="A46" s="14" t="s">
        <v>717</v>
      </c>
      <c r="B46" s="15" t="s">
        <v>924</v>
      </c>
      <c r="C46" s="16">
        <v>2400</v>
      </c>
      <c r="D46" s="17">
        <v>3000</v>
      </c>
    </row>
    <row r="47" spans="1:4" ht="13.5" thickBot="1">
      <c r="A47" s="18"/>
      <c r="B47" s="19" t="s">
        <v>925</v>
      </c>
      <c r="C47" s="20"/>
      <c r="D47" s="21"/>
    </row>
    <row r="48" spans="1:4" ht="15" thickBot="1">
      <c r="A48" s="26" t="s">
        <v>926</v>
      </c>
      <c r="B48" s="27"/>
      <c r="C48" s="28">
        <v>2900</v>
      </c>
      <c r="D48" s="29">
        <v>3500</v>
      </c>
    </row>
    <row r="49" spans="1:4" ht="12.75">
      <c r="A49" s="30"/>
      <c r="B49" s="30"/>
      <c r="C49" s="30"/>
      <c r="D49" s="31"/>
    </row>
    <row r="50" spans="1:4" ht="13.5" thickBot="1">
      <c r="A50" s="30"/>
      <c r="B50" s="30"/>
      <c r="C50" s="30"/>
      <c r="D50" s="31"/>
    </row>
    <row r="51" spans="1:4" ht="15.75">
      <c r="A51" s="8" t="s">
        <v>939</v>
      </c>
      <c r="B51" s="32"/>
      <c r="C51" s="33"/>
      <c r="D51" s="9">
        <v>14446</v>
      </c>
    </row>
    <row r="52" spans="1:4" ht="14.25">
      <c r="A52" s="24"/>
      <c r="B52" s="22" t="s">
        <v>940</v>
      </c>
      <c r="C52" s="23"/>
      <c r="D52" s="25">
        <v>11546</v>
      </c>
    </row>
    <row r="53" spans="1:4" ht="15" thickBot="1">
      <c r="A53" s="34"/>
      <c r="B53" s="35" t="s">
        <v>941</v>
      </c>
      <c r="C53" s="36"/>
      <c r="D53" s="37">
        <v>2900</v>
      </c>
    </row>
    <row r="54" spans="1:4" ht="14.25">
      <c r="A54" s="48"/>
      <c r="B54" s="48"/>
      <c r="C54" s="49"/>
      <c r="D54" s="49"/>
    </row>
    <row r="55" spans="1:4" ht="14.25">
      <c r="A55" s="48"/>
      <c r="B55" s="48"/>
      <c r="C55" s="49"/>
      <c r="D55" s="49"/>
    </row>
    <row r="56" spans="1:4" ht="14.25">
      <c r="A56" s="48"/>
      <c r="B56" s="48"/>
      <c r="C56" s="49"/>
      <c r="D56" s="49"/>
    </row>
    <row r="57" spans="1:4" ht="14.25">
      <c r="A57" s="48"/>
      <c r="B57" s="48"/>
      <c r="C57" s="49"/>
      <c r="D57" s="49"/>
    </row>
    <row r="58" spans="1:4" ht="14.25">
      <c r="A58" s="48"/>
      <c r="B58" s="48"/>
      <c r="C58" s="49"/>
      <c r="D58" s="49"/>
    </row>
    <row r="59" spans="1:4" ht="14.25">
      <c r="A59" s="48"/>
      <c r="B59" s="48"/>
      <c r="C59" s="49"/>
      <c r="D59" s="49"/>
    </row>
    <row r="60" spans="1:4" ht="14.25">
      <c r="A60" s="48"/>
      <c r="B60" s="48"/>
      <c r="C60" s="49"/>
      <c r="D60" s="49"/>
    </row>
    <row r="61" spans="1:4" ht="14.25">
      <c r="A61" s="48"/>
      <c r="B61" s="48"/>
      <c r="C61" s="49"/>
      <c r="D61" s="49"/>
    </row>
    <row r="62" spans="1:4" ht="14.25">
      <c r="A62" s="48"/>
      <c r="B62" s="48"/>
      <c r="C62" s="49"/>
      <c r="D62" s="49"/>
    </row>
    <row r="63" spans="1:4" ht="14.25">
      <c r="A63" s="48"/>
      <c r="B63" s="48"/>
      <c r="C63" s="49"/>
      <c r="D63" s="49"/>
    </row>
    <row r="64" spans="1:4" ht="14.25">
      <c r="A64" s="48"/>
      <c r="B64" s="48"/>
      <c r="C64" s="49"/>
      <c r="D64" s="49"/>
    </row>
    <row r="65" spans="1:4" ht="14.25">
      <c r="A65" s="48"/>
      <c r="B65" s="48"/>
      <c r="C65" s="49"/>
      <c r="D65" s="49"/>
    </row>
    <row r="66" spans="1:4" ht="14.25">
      <c r="A66" s="48"/>
      <c r="B66" s="48"/>
      <c r="C66" s="49"/>
      <c r="D66" s="49"/>
    </row>
    <row r="67" spans="1:4" ht="14.25">
      <c r="A67" s="48"/>
      <c r="B67" s="48"/>
      <c r="C67" s="49"/>
      <c r="D67" s="49"/>
    </row>
    <row r="68" spans="1:4" ht="14.25">
      <c r="A68" s="48"/>
      <c r="B68" s="48"/>
      <c r="C68" s="49"/>
      <c r="D68" s="49"/>
    </row>
    <row r="69" spans="1:4" ht="14.25">
      <c r="A69" s="48"/>
      <c r="B69" s="48"/>
      <c r="C69" s="49"/>
      <c r="D69" s="49"/>
    </row>
    <row r="70" spans="1:4" ht="14.25">
      <c r="A70" s="48"/>
      <c r="B70" s="48"/>
      <c r="C70" s="49"/>
      <c r="D70" s="49"/>
    </row>
    <row r="71" spans="1:4" ht="14.25">
      <c r="A71" s="48"/>
      <c r="B71" s="48"/>
      <c r="C71" s="49"/>
      <c r="D71" s="49"/>
    </row>
    <row r="72" spans="1:4" ht="14.25">
      <c r="A72" s="48"/>
      <c r="B72" s="48"/>
      <c r="C72" s="49"/>
      <c r="D72" s="49"/>
    </row>
    <row r="73" spans="1:4" ht="14.25">
      <c r="A73" s="48"/>
      <c r="B73" s="48"/>
      <c r="C73" s="49"/>
      <c r="D73" s="49"/>
    </row>
    <row r="74" spans="1:4" ht="14.25">
      <c r="A74" s="48"/>
      <c r="B74" s="48"/>
      <c r="C74" s="49"/>
      <c r="D74" s="49"/>
    </row>
    <row r="75" spans="1:4" ht="14.25">
      <c r="A75" s="48"/>
      <c r="B75" s="48"/>
      <c r="C75" s="49"/>
      <c r="D75" s="49"/>
    </row>
    <row r="76" spans="1:4" ht="14.25">
      <c r="A76" s="48"/>
      <c r="B76" s="48"/>
      <c r="C76" s="49"/>
      <c r="D76" s="49"/>
    </row>
    <row r="77" spans="1:4" ht="14.25">
      <c r="A77" s="48"/>
      <c r="B77" s="48"/>
      <c r="C77" s="49"/>
      <c r="D77" s="49"/>
    </row>
    <row r="78" spans="1:4" ht="14.25">
      <c r="A78" s="48"/>
      <c r="B78" s="48"/>
      <c r="C78" s="49"/>
      <c r="D78" s="49"/>
    </row>
    <row r="79" spans="1:4" ht="14.25">
      <c r="A79" s="48"/>
      <c r="B79" s="48"/>
      <c r="C79" s="49"/>
      <c r="D79" s="49"/>
    </row>
    <row r="80" spans="1:4" ht="14.25">
      <c r="A80" s="48"/>
      <c r="B80" s="48"/>
      <c r="C80" s="49"/>
      <c r="D80" s="49"/>
    </row>
    <row r="81" spans="1:4" ht="14.25">
      <c r="A81" s="48"/>
      <c r="B81" s="48"/>
      <c r="C81" s="49"/>
      <c r="D81" s="49"/>
    </row>
    <row r="82" spans="1:4" ht="14.25">
      <c r="A82" s="48"/>
      <c r="B82" s="48"/>
      <c r="C82" s="49"/>
      <c r="D82" s="49"/>
    </row>
    <row r="83" spans="1:4" ht="14.25">
      <c r="A83" s="48"/>
      <c r="B83" s="48"/>
      <c r="C83" s="49"/>
      <c r="D83" s="49"/>
    </row>
    <row r="84" spans="1:4" ht="14.25">
      <c r="A84" s="48"/>
      <c r="B84" s="48"/>
      <c r="C84" s="49"/>
      <c r="D84" s="49"/>
    </row>
    <row r="85" spans="1:4" ht="14.25">
      <c r="A85" s="48"/>
      <c r="B85" s="48"/>
      <c r="C85" s="49"/>
      <c r="D85" s="49"/>
    </row>
    <row r="86" spans="1:4" ht="12.75">
      <c r="A86" s="30"/>
      <c r="B86" s="30"/>
      <c r="C86" s="30"/>
      <c r="D86" s="31"/>
    </row>
    <row r="87" spans="1:4" ht="12.75">
      <c r="A87" s="30"/>
      <c r="B87" s="30"/>
      <c r="C87" s="30"/>
      <c r="D87" s="31"/>
    </row>
    <row r="88" spans="1:4" ht="15.75">
      <c r="A88" s="2" t="s">
        <v>579</v>
      </c>
      <c r="B88" s="2"/>
      <c r="C88" s="2"/>
      <c r="D88" s="3"/>
    </row>
    <row r="89" spans="1:4" ht="16.5" thickBot="1">
      <c r="A89" s="2" t="s">
        <v>686</v>
      </c>
      <c r="B89" s="2"/>
      <c r="C89" s="2"/>
      <c r="D89" s="3" t="s">
        <v>580</v>
      </c>
    </row>
    <row r="90" spans="1:4" ht="39" thickBot="1">
      <c r="A90" s="4" t="s">
        <v>581</v>
      </c>
      <c r="B90" s="5" t="s">
        <v>582</v>
      </c>
      <c r="C90" s="6" t="s">
        <v>583</v>
      </c>
      <c r="D90" s="7" t="s">
        <v>269</v>
      </c>
    </row>
    <row r="91" spans="1:4" ht="16.5" thickBot="1">
      <c r="A91" s="10" t="s">
        <v>590</v>
      </c>
      <c r="B91" s="11" t="s">
        <v>591</v>
      </c>
      <c r="C91" s="12">
        <v>200</v>
      </c>
      <c r="D91" s="13">
        <v>2840.09</v>
      </c>
    </row>
    <row r="92" spans="1:4" ht="15">
      <c r="A92" s="14" t="s">
        <v>592</v>
      </c>
      <c r="B92" s="15" t="s">
        <v>593</v>
      </c>
      <c r="C92" s="16">
        <v>200</v>
      </c>
      <c r="D92" s="17">
        <v>2840.09</v>
      </c>
    </row>
    <row r="93" spans="1:4" ht="26.25" thickBot="1">
      <c r="A93" s="18"/>
      <c r="B93" s="19" t="s">
        <v>1043</v>
      </c>
      <c r="C93" s="20"/>
      <c r="D93" s="21"/>
    </row>
    <row r="94" spans="1:4" ht="16.5" thickBot="1">
      <c r="A94" s="10" t="s">
        <v>594</v>
      </c>
      <c r="B94" s="11" t="s">
        <v>595</v>
      </c>
      <c r="C94" s="12">
        <v>11725</v>
      </c>
      <c r="D94" s="13">
        <v>540408.81</v>
      </c>
    </row>
    <row r="95" spans="1:4" ht="15">
      <c r="A95" s="14" t="s">
        <v>944</v>
      </c>
      <c r="B95" s="15" t="s">
        <v>945</v>
      </c>
      <c r="C95" s="16">
        <v>11725</v>
      </c>
      <c r="D95" s="17">
        <v>540408.81</v>
      </c>
    </row>
    <row r="96" spans="1:4" ht="54" customHeight="1" thickBot="1">
      <c r="A96" s="18"/>
      <c r="B96" s="19" t="s">
        <v>895</v>
      </c>
      <c r="C96" s="20"/>
      <c r="D96" s="21"/>
    </row>
    <row r="97" spans="1:4" ht="16.5" thickBot="1">
      <c r="A97" s="10" t="s">
        <v>544</v>
      </c>
      <c r="B97" s="11" t="s">
        <v>664</v>
      </c>
      <c r="C97" s="12">
        <v>775000</v>
      </c>
      <c r="D97" s="13">
        <v>790953.82</v>
      </c>
    </row>
    <row r="98" spans="1:4" ht="15">
      <c r="A98" s="14" t="s">
        <v>545</v>
      </c>
      <c r="B98" s="15" t="s">
        <v>663</v>
      </c>
      <c r="C98" s="16">
        <v>775000</v>
      </c>
      <c r="D98" s="17">
        <v>790953.82</v>
      </c>
    </row>
    <row r="99" spans="1:4" ht="39" thickBot="1">
      <c r="A99" s="18"/>
      <c r="B99" s="19" t="s">
        <v>946</v>
      </c>
      <c r="C99" s="20"/>
      <c r="D99" s="21"/>
    </row>
    <row r="100" spans="1:4" ht="15" thickBot="1">
      <c r="A100" s="26" t="s">
        <v>947</v>
      </c>
      <c r="B100" s="27"/>
      <c r="C100" s="28">
        <v>786925</v>
      </c>
      <c r="D100" s="29">
        <v>1334202.72</v>
      </c>
    </row>
    <row r="101" spans="1:4" ht="12.75">
      <c r="A101" s="30"/>
      <c r="B101" s="30"/>
      <c r="C101" s="30"/>
      <c r="D101" s="31"/>
    </row>
    <row r="102" spans="1:4" ht="16.5" thickBot="1">
      <c r="A102" s="2" t="s">
        <v>948</v>
      </c>
      <c r="B102" s="2"/>
      <c r="C102" s="2"/>
      <c r="D102" s="3" t="s">
        <v>580</v>
      </c>
    </row>
    <row r="103" spans="1:4" ht="39" thickBot="1">
      <c r="A103" s="4" t="s">
        <v>581</v>
      </c>
      <c r="B103" s="5" t="s">
        <v>582</v>
      </c>
      <c r="C103" s="6" t="s">
        <v>583</v>
      </c>
      <c r="D103" s="7" t="s">
        <v>269</v>
      </c>
    </row>
    <row r="104" spans="1:4" ht="16.5" thickBot="1">
      <c r="A104" s="10" t="s">
        <v>949</v>
      </c>
      <c r="B104" s="11" t="s">
        <v>950</v>
      </c>
      <c r="C104" s="12">
        <v>416000</v>
      </c>
      <c r="D104" s="13">
        <v>387582.91</v>
      </c>
    </row>
    <row r="105" spans="1:4" ht="15">
      <c r="A105" s="14" t="s">
        <v>951</v>
      </c>
      <c r="B105" s="15" t="s">
        <v>952</v>
      </c>
      <c r="C105" s="16">
        <v>416000</v>
      </c>
      <c r="D105" s="17">
        <v>387582.91</v>
      </c>
    </row>
    <row r="106" spans="1:4" ht="39" thickBot="1">
      <c r="A106" s="18"/>
      <c r="B106" s="19" t="s">
        <v>953</v>
      </c>
      <c r="C106" s="20"/>
      <c r="D106" s="21"/>
    </row>
    <row r="107" spans="1:4" ht="16.5" thickBot="1">
      <c r="A107" s="10" t="s">
        <v>605</v>
      </c>
      <c r="B107" s="11" t="s">
        <v>665</v>
      </c>
      <c r="C107" s="12">
        <v>150</v>
      </c>
      <c r="D107" s="13">
        <v>150</v>
      </c>
    </row>
    <row r="108" spans="1:4" ht="15">
      <c r="A108" s="14" t="s">
        <v>606</v>
      </c>
      <c r="B108" s="15" t="s">
        <v>607</v>
      </c>
      <c r="C108" s="16">
        <v>150</v>
      </c>
      <c r="D108" s="17">
        <v>150</v>
      </c>
    </row>
    <row r="109" spans="1:4" ht="26.25" thickBot="1">
      <c r="A109" s="18"/>
      <c r="B109" s="19" t="s">
        <v>954</v>
      </c>
      <c r="C109" s="20"/>
      <c r="D109" s="21"/>
    </row>
    <row r="110" spans="1:4" ht="16.5" thickBot="1">
      <c r="A110" s="10" t="s">
        <v>544</v>
      </c>
      <c r="B110" s="11" t="s">
        <v>664</v>
      </c>
      <c r="C110" s="12">
        <v>200</v>
      </c>
      <c r="D110" s="13">
        <v>100</v>
      </c>
    </row>
    <row r="111" spans="1:4" ht="15">
      <c r="A111" s="14" t="s">
        <v>955</v>
      </c>
      <c r="B111" s="15" t="s">
        <v>1044</v>
      </c>
      <c r="C111" s="16">
        <v>200</v>
      </c>
      <c r="D111" s="17">
        <v>100</v>
      </c>
    </row>
    <row r="112" spans="1:4" ht="26.25" thickBot="1">
      <c r="A112" s="18"/>
      <c r="B112" s="19" t="s">
        <v>957</v>
      </c>
      <c r="C112" s="20"/>
      <c r="D112" s="21"/>
    </row>
    <row r="113" spans="1:4" ht="15" thickBot="1">
      <c r="A113" s="26" t="s">
        <v>958</v>
      </c>
      <c r="B113" s="27"/>
      <c r="C113" s="28">
        <v>416350</v>
      </c>
      <c r="D113" s="29">
        <v>387832.91</v>
      </c>
    </row>
    <row r="114" spans="1:4" ht="14.25">
      <c r="A114" s="48"/>
      <c r="B114" s="48"/>
      <c r="C114" s="49"/>
      <c r="D114" s="49"/>
    </row>
    <row r="115" spans="1:4" ht="16.5" thickBot="1">
      <c r="A115" s="2" t="s">
        <v>959</v>
      </c>
      <c r="B115" s="2"/>
      <c r="C115" s="2"/>
      <c r="D115" s="3" t="s">
        <v>580</v>
      </c>
    </row>
    <row r="116" spans="1:4" ht="39" thickBot="1">
      <c r="A116" s="4" t="s">
        <v>581</v>
      </c>
      <c r="B116" s="5" t="s">
        <v>582</v>
      </c>
      <c r="C116" s="6" t="s">
        <v>583</v>
      </c>
      <c r="D116" s="7" t="s">
        <v>269</v>
      </c>
    </row>
    <row r="117" spans="1:4" ht="16.5" thickBot="1">
      <c r="A117" s="10" t="s">
        <v>584</v>
      </c>
      <c r="B117" s="11" t="s">
        <v>585</v>
      </c>
      <c r="C117" s="12">
        <v>30</v>
      </c>
      <c r="D117" s="13">
        <v>30</v>
      </c>
    </row>
    <row r="118" spans="1:4" ht="15">
      <c r="A118" s="14" t="s">
        <v>588</v>
      </c>
      <c r="B118" s="15" t="s">
        <v>589</v>
      </c>
      <c r="C118" s="16">
        <v>30</v>
      </c>
      <c r="D118" s="17">
        <v>30</v>
      </c>
    </row>
    <row r="119" spans="1:4" ht="13.5" thickBot="1">
      <c r="A119" s="42"/>
      <c r="B119" s="43" t="s">
        <v>960</v>
      </c>
      <c r="C119" s="44"/>
      <c r="D119" s="45"/>
    </row>
    <row r="120" spans="1:4" ht="12.75">
      <c r="A120" s="40"/>
      <c r="B120" s="40"/>
      <c r="C120" s="41"/>
      <c r="D120" s="41"/>
    </row>
    <row r="121" spans="1:4" ht="12.75">
      <c r="A121" s="40"/>
      <c r="B121" s="40"/>
      <c r="C121" s="41"/>
      <c r="D121" s="41"/>
    </row>
    <row r="122" spans="1:4" ht="16.5" thickBot="1">
      <c r="A122" s="2" t="s">
        <v>959</v>
      </c>
      <c r="B122" s="2"/>
      <c r="C122" s="2"/>
      <c r="D122" s="3" t="s">
        <v>580</v>
      </c>
    </row>
    <row r="123" spans="1:4" ht="39" thickBot="1">
      <c r="A123" s="4" t="s">
        <v>581</v>
      </c>
      <c r="B123" s="5" t="s">
        <v>582</v>
      </c>
      <c r="C123" s="6" t="s">
        <v>583</v>
      </c>
      <c r="D123" s="7" t="s">
        <v>269</v>
      </c>
    </row>
    <row r="124" spans="1:4" ht="16.5" thickBot="1">
      <c r="A124" s="10" t="s">
        <v>590</v>
      </c>
      <c r="B124" s="11" t="s">
        <v>591</v>
      </c>
      <c r="C124" s="12">
        <v>150</v>
      </c>
      <c r="D124" s="13">
        <v>143.99</v>
      </c>
    </row>
    <row r="125" spans="1:4" ht="15">
      <c r="A125" s="14" t="s">
        <v>592</v>
      </c>
      <c r="B125" s="15" t="s">
        <v>593</v>
      </c>
      <c r="C125" s="16">
        <v>150</v>
      </c>
      <c r="D125" s="17">
        <v>143.99</v>
      </c>
    </row>
    <row r="126" spans="1:4" ht="51.75" thickBot="1">
      <c r="A126" s="18"/>
      <c r="B126" s="19" t="s">
        <v>961</v>
      </c>
      <c r="C126" s="20"/>
      <c r="D126" s="21"/>
    </row>
    <row r="127" spans="1:4" ht="16.5" thickBot="1">
      <c r="A127" s="10" t="s">
        <v>605</v>
      </c>
      <c r="B127" s="11" t="s">
        <v>665</v>
      </c>
      <c r="C127" s="12">
        <v>180</v>
      </c>
      <c r="D127" s="13">
        <v>167.71</v>
      </c>
    </row>
    <row r="128" spans="1:4" ht="15">
      <c r="A128" s="14" t="s">
        <v>606</v>
      </c>
      <c r="B128" s="15" t="s">
        <v>607</v>
      </c>
      <c r="C128" s="16">
        <v>180</v>
      </c>
      <c r="D128" s="17">
        <v>167.71</v>
      </c>
    </row>
    <row r="129" spans="1:4" ht="27.75" customHeight="1" thickBot="1">
      <c r="A129" s="18"/>
      <c r="B129" s="19" t="s">
        <v>962</v>
      </c>
      <c r="C129" s="20"/>
      <c r="D129" s="21"/>
    </row>
    <row r="130" spans="1:4" ht="15" thickBot="1">
      <c r="A130" s="26" t="s">
        <v>963</v>
      </c>
      <c r="B130" s="27"/>
      <c r="C130" s="28">
        <v>360</v>
      </c>
      <c r="D130" s="29">
        <v>341.69</v>
      </c>
    </row>
    <row r="131" spans="1:4" ht="12.75">
      <c r="A131" s="30"/>
      <c r="B131" s="30"/>
      <c r="C131" s="30"/>
      <c r="D131" s="31"/>
    </row>
    <row r="132" spans="1:4" ht="12.75">
      <c r="A132" s="30"/>
      <c r="B132" s="30"/>
      <c r="C132" s="30"/>
      <c r="D132" s="31"/>
    </row>
    <row r="133" spans="1:4" ht="16.5" thickBot="1">
      <c r="A133" s="2" t="s">
        <v>964</v>
      </c>
      <c r="B133" s="2"/>
      <c r="C133" s="2"/>
      <c r="D133" s="3" t="s">
        <v>580</v>
      </c>
    </row>
    <row r="134" spans="1:4" ht="39" thickBot="1">
      <c r="A134" s="4" t="s">
        <v>581</v>
      </c>
      <c r="B134" s="5" t="s">
        <v>582</v>
      </c>
      <c r="C134" s="6" t="s">
        <v>583</v>
      </c>
      <c r="D134" s="7" t="s">
        <v>269</v>
      </c>
    </row>
    <row r="135" spans="1:4" ht="16.5" thickBot="1">
      <c r="A135" s="10" t="s">
        <v>949</v>
      </c>
      <c r="B135" s="11" t="s">
        <v>950</v>
      </c>
      <c r="C135" s="12">
        <v>344000</v>
      </c>
      <c r="D135" s="13">
        <v>328200</v>
      </c>
    </row>
    <row r="136" spans="1:4" ht="15">
      <c r="A136" s="14" t="s">
        <v>951</v>
      </c>
      <c r="B136" s="15" t="s">
        <v>952</v>
      </c>
      <c r="C136" s="16">
        <v>344000</v>
      </c>
      <c r="D136" s="17">
        <v>328200</v>
      </c>
    </row>
    <row r="137" spans="1:4" ht="39" thickBot="1">
      <c r="A137" s="18"/>
      <c r="B137" s="19" t="s">
        <v>965</v>
      </c>
      <c r="C137" s="20"/>
      <c r="D137" s="21"/>
    </row>
    <row r="138" spans="1:4" ht="16.5" thickBot="1">
      <c r="A138" s="10" t="s">
        <v>605</v>
      </c>
      <c r="B138" s="11" t="s">
        <v>665</v>
      </c>
      <c r="C138" s="12">
        <v>150</v>
      </c>
      <c r="D138" s="13">
        <v>150</v>
      </c>
    </row>
    <row r="139" spans="1:4" ht="15">
      <c r="A139" s="14" t="s">
        <v>606</v>
      </c>
      <c r="B139" s="15" t="s">
        <v>607</v>
      </c>
      <c r="C139" s="16">
        <v>150</v>
      </c>
      <c r="D139" s="17">
        <v>150</v>
      </c>
    </row>
    <row r="140" spans="1:4" ht="26.25" thickBot="1">
      <c r="A140" s="18"/>
      <c r="B140" s="19" t="s">
        <v>954</v>
      </c>
      <c r="C140" s="20"/>
      <c r="D140" s="21"/>
    </row>
    <row r="141" spans="1:4" ht="15" thickBot="1">
      <c r="A141" s="26" t="s">
        <v>966</v>
      </c>
      <c r="B141" s="27"/>
      <c r="C141" s="28">
        <v>344150</v>
      </c>
      <c r="D141" s="29">
        <v>328350</v>
      </c>
    </row>
    <row r="142" spans="1:4" ht="12.75">
      <c r="A142" s="30"/>
      <c r="B142" s="30"/>
      <c r="C142" s="30"/>
      <c r="D142" s="31"/>
    </row>
    <row r="143" spans="1:4" ht="12.75">
      <c r="A143" s="30"/>
      <c r="B143" s="30"/>
      <c r="C143" s="30"/>
      <c r="D143" s="31"/>
    </row>
    <row r="144" spans="1:4" ht="16.5" thickBot="1">
      <c r="A144" s="2" t="s">
        <v>967</v>
      </c>
      <c r="B144" s="2"/>
      <c r="C144" s="2"/>
      <c r="D144" s="3" t="s">
        <v>580</v>
      </c>
    </row>
    <row r="145" spans="1:4" ht="39" thickBot="1">
      <c r="A145" s="4" t="s">
        <v>581</v>
      </c>
      <c r="B145" s="5" t="s">
        <v>582</v>
      </c>
      <c r="C145" s="6" t="s">
        <v>583</v>
      </c>
      <c r="D145" s="7" t="s">
        <v>269</v>
      </c>
    </row>
    <row r="146" spans="1:4" ht="16.5" thickBot="1">
      <c r="A146" s="10" t="s">
        <v>623</v>
      </c>
      <c r="B146" s="11" t="s">
        <v>624</v>
      </c>
      <c r="C146" s="12">
        <v>15000</v>
      </c>
      <c r="D146" s="13">
        <v>19686.8</v>
      </c>
    </row>
    <row r="147" spans="1:4" ht="15">
      <c r="A147" s="14" t="s">
        <v>625</v>
      </c>
      <c r="B147" s="15" t="s">
        <v>626</v>
      </c>
      <c r="C147" s="16">
        <v>15000</v>
      </c>
      <c r="D147" s="17">
        <v>19686.8</v>
      </c>
    </row>
    <row r="148" spans="1:4" ht="51.75" thickBot="1">
      <c r="A148" s="18"/>
      <c r="B148" s="19" t="s">
        <v>1045</v>
      </c>
      <c r="C148" s="20"/>
      <c r="D148" s="21"/>
    </row>
    <row r="149" spans="1:4" ht="16.5" thickBot="1">
      <c r="A149" s="10" t="s">
        <v>602</v>
      </c>
      <c r="B149" s="11" t="s">
        <v>666</v>
      </c>
      <c r="C149" s="12">
        <v>75</v>
      </c>
      <c r="D149" s="13">
        <v>150</v>
      </c>
    </row>
    <row r="150" spans="1:4" ht="15">
      <c r="A150" s="14" t="s">
        <v>603</v>
      </c>
      <c r="B150" s="15" t="s">
        <v>604</v>
      </c>
      <c r="C150" s="16">
        <v>75</v>
      </c>
      <c r="D150" s="17">
        <v>150</v>
      </c>
    </row>
    <row r="151" spans="1:4" ht="26.25" thickBot="1">
      <c r="A151" s="18"/>
      <c r="B151" s="19" t="s">
        <v>968</v>
      </c>
      <c r="C151" s="20"/>
      <c r="D151" s="21"/>
    </row>
    <row r="152" spans="1:4" ht="15" thickBot="1">
      <c r="A152" s="26" t="s">
        <v>969</v>
      </c>
      <c r="B152" s="27"/>
      <c r="C152" s="28">
        <v>15075</v>
      </c>
      <c r="D152" s="29">
        <v>19836.8</v>
      </c>
    </row>
    <row r="153" spans="1:4" ht="14.25">
      <c r="A153" s="48"/>
      <c r="B153" s="48"/>
      <c r="C153" s="49"/>
      <c r="D153" s="49"/>
    </row>
    <row r="154" spans="1:4" ht="16.5" thickBot="1">
      <c r="A154" s="2" t="s">
        <v>702</v>
      </c>
      <c r="B154" s="2"/>
      <c r="C154" s="2"/>
      <c r="D154" s="3" t="s">
        <v>580</v>
      </c>
    </row>
    <row r="155" spans="1:4" ht="39" thickBot="1">
      <c r="A155" s="4" t="s">
        <v>581</v>
      </c>
      <c r="B155" s="5" t="s">
        <v>582</v>
      </c>
      <c r="C155" s="6" t="s">
        <v>583</v>
      </c>
      <c r="D155" s="7" t="s">
        <v>269</v>
      </c>
    </row>
    <row r="156" spans="1:4" ht="16.5" thickBot="1">
      <c r="A156" s="10" t="s">
        <v>590</v>
      </c>
      <c r="B156" s="11" t="s">
        <v>591</v>
      </c>
      <c r="C156" s="12">
        <v>1970</v>
      </c>
      <c r="D156" s="13">
        <v>3253.78</v>
      </c>
    </row>
    <row r="157" spans="1:4" ht="15">
      <c r="A157" s="14" t="s">
        <v>592</v>
      </c>
      <c r="B157" s="15" t="s">
        <v>593</v>
      </c>
      <c r="C157" s="16">
        <v>1970</v>
      </c>
      <c r="D157" s="17">
        <v>3253.78</v>
      </c>
    </row>
    <row r="158" spans="1:4" ht="51.75" customHeight="1" thickBot="1">
      <c r="A158" s="18"/>
      <c r="B158" s="19" t="s">
        <v>1046</v>
      </c>
      <c r="C158" s="20"/>
      <c r="D158" s="21"/>
    </row>
    <row r="159" spans="1:4" ht="15" thickBot="1">
      <c r="A159" s="26" t="s">
        <v>970</v>
      </c>
      <c r="B159" s="27"/>
      <c r="C159" s="28">
        <v>1970</v>
      </c>
      <c r="D159" s="29">
        <v>3253.78</v>
      </c>
    </row>
    <row r="160" spans="1:4" ht="12.75">
      <c r="A160" s="30"/>
      <c r="B160" s="30"/>
      <c r="C160" s="30"/>
      <c r="D160" s="31"/>
    </row>
    <row r="161" spans="1:4" ht="12.75">
      <c r="A161" s="30"/>
      <c r="B161" s="30"/>
      <c r="C161" s="30"/>
      <c r="D161" s="31"/>
    </row>
    <row r="162" spans="1:4" ht="16.5" thickBot="1">
      <c r="A162" s="2" t="s">
        <v>610</v>
      </c>
      <c r="B162" s="2"/>
      <c r="C162" s="2"/>
      <c r="D162" s="3" t="s">
        <v>580</v>
      </c>
    </row>
    <row r="163" spans="1:4" ht="39" thickBot="1">
      <c r="A163" s="4" t="s">
        <v>581</v>
      </c>
      <c r="B163" s="5" t="s">
        <v>582</v>
      </c>
      <c r="C163" s="6" t="s">
        <v>583</v>
      </c>
      <c r="D163" s="7" t="s">
        <v>269</v>
      </c>
    </row>
    <row r="164" spans="1:4" ht="16.5" thickBot="1">
      <c r="A164" s="10" t="s">
        <v>584</v>
      </c>
      <c r="B164" s="11" t="s">
        <v>585</v>
      </c>
      <c r="C164" s="12">
        <v>14</v>
      </c>
      <c r="D164" s="13">
        <v>15</v>
      </c>
    </row>
    <row r="165" spans="1:4" ht="15">
      <c r="A165" s="14" t="s">
        <v>586</v>
      </c>
      <c r="B165" s="15" t="s">
        <v>587</v>
      </c>
      <c r="C165" s="16">
        <v>14</v>
      </c>
      <c r="D165" s="17">
        <v>15</v>
      </c>
    </row>
    <row r="166" spans="1:4" ht="13.5" thickBot="1">
      <c r="A166" s="18"/>
      <c r="B166" s="19" t="s">
        <v>1047</v>
      </c>
      <c r="C166" s="20"/>
      <c r="D166" s="21"/>
    </row>
    <row r="167" spans="1:4" ht="16.5" thickBot="1">
      <c r="A167" s="10" t="s">
        <v>594</v>
      </c>
      <c r="B167" s="11" t="s">
        <v>595</v>
      </c>
      <c r="C167" s="12">
        <v>80</v>
      </c>
      <c r="D167" s="13">
        <v>85</v>
      </c>
    </row>
    <row r="168" spans="1:4" ht="15">
      <c r="A168" s="14" t="s">
        <v>596</v>
      </c>
      <c r="B168" s="15" t="s">
        <v>597</v>
      </c>
      <c r="C168" s="16">
        <v>75</v>
      </c>
      <c r="D168" s="17">
        <v>80</v>
      </c>
    </row>
    <row r="169" spans="1:4" ht="25.5">
      <c r="A169" s="18"/>
      <c r="B169" s="19" t="s">
        <v>1048</v>
      </c>
      <c r="C169" s="20"/>
      <c r="D169" s="21"/>
    </row>
    <row r="170" spans="1:4" ht="15">
      <c r="A170" s="14" t="s">
        <v>598</v>
      </c>
      <c r="B170" s="15" t="s">
        <v>599</v>
      </c>
      <c r="C170" s="16">
        <v>5</v>
      </c>
      <c r="D170" s="17">
        <v>5</v>
      </c>
    </row>
    <row r="171" spans="1:4" ht="26.25" thickBot="1">
      <c r="A171" s="18"/>
      <c r="B171" s="19" t="s">
        <v>971</v>
      </c>
      <c r="C171" s="20"/>
      <c r="D171" s="21"/>
    </row>
    <row r="172" spans="1:4" ht="16.5" thickBot="1">
      <c r="A172" s="10" t="s">
        <v>619</v>
      </c>
      <c r="B172" s="11" t="s">
        <v>620</v>
      </c>
      <c r="C172" s="12">
        <v>190</v>
      </c>
      <c r="D172" s="13">
        <v>185</v>
      </c>
    </row>
    <row r="173" spans="1:4" ht="15">
      <c r="A173" s="14" t="s">
        <v>621</v>
      </c>
      <c r="B173" s="15" t="s">
        <v>622</v>
      </c>
      <c r="C173" s="16">
        <v>90</v>
      </c>
      <c r="D173" s="17">
        <v>50</v>
      </c>
    </row>
    <row r="174" spans="1:4" ht="38.25">
      <c r="A174" s="18"/>
      <c r="B174" s="19" t="s">
        <v>972</v>
      </c>
      <c r="C174" s="20"/>
      <c r="D174" s="21"/>
    </row>
    <row r="175" spans="1:4" ht="15">
      <c r="A175" s="14" t="s">
        <v>973</v>
      </c>
      <c r="B175" s="15" t="s">
        <v>974</v>
      </c>
      <c r="C175" s="16">
        <v>100</v>
      </c>
      <c r="D175" s="17">
        <v>135</v>
      </c>
    </row>
    <row r="176" spans="1:4" ht="13.5" thickBot="1">
      <c r="A176" s="18"/>
      <c r="B176" s="19" t="s">
        <v>975</v>
      </c>
      <c r="C176" s="20"/>
      <c r="D176" s="21"/>
    </row>
    <row r="177" spans="1:4" ht="15" thickBot="1">
      <c r="A177" s="26" t="s">
        <v>613</v>
      </c>
      <c r="B177" s="27"/>
      <c r="C177" s="28">
        <v>284</v>
      </c>
      <c r="D177" s="29">
        <v>285</v>
      </c>
    </row>
    <row r="178" spans="1:4" ht="12.75">
      <c r="A178" s="30"/>
      <c r="B178" s="30"/>
      <c r="C178" s="30"/>
      <c r="D178" s="31"/>
    </row>
    <row r="179" spans="1:4" ht="12.75">
      <c r="A179" s="30"/>
      <c r="B179" s="30"/>
      <c r="C179" s="30"/>
      <c r="D179" s="31"/>
    </row>
    <row r="180" spans="1:4" ht="15.75">
      <c r="A180" s="2" t="s">
        <v>614</v>
      </c>
      <c r="B180" s="2"/>
      <c r="C180" s="2"/>
      <c r="D180" s="3"/>
    </row>
    <row r="181" spans="1:4" ht="16.5" thickBot="1">
      <c r="A181" s="2" t="s">
        <v>686</v>
      </c>
      <c r="B181" s="2"/>
      <c r="C181" s="2"/>
      <c r="D181" s="3" t="s">
        <v>580</v>
      </c>
    </row>
    <row r="182" spans="1:4" ht="39" thickBot="1">
      <c r="A182" s="4" t="s">
        <v>581</v>
      </c>
      <c r="B182" s="5" t="s">
        <v>582</v>
      </c>
      <c r="C182" s="6" t="s">
        <v>583</v>
      </c>
      <c r="D182" s="7" t="s">
        <v>269</v>
      </c>
    </row>
    <row r="183" spans="1:4" ht="16.5" thickBot="1">
      <c r="A183" s="10" t="s">
        <v>539</v>
      </c>
      <c r="B183" s="11" t="s">
        <v>667</v>
      </c>
      <c r="C183" s="12">
        <v>4000</v>
      </c>
      <c r="D183" s="13">
        <v>14950.11</v>
      </c>
    </row>
    <row r="184" spans="1:4" ht="15">
      <c r="A184" s="14" t="s">
        <v>540</v>
      </c>
      <c r="B184" s="15" t="s">
        <v>541</v>
      </c>
      <c r="C184" s="16">
        <v>4000</v>
      </c>
      <c r="D184" s="17">
        <v>14950.11</v>
      </c>
    </row>
    <row r="185" spans="1:4" ht="39" thickBot="1">
      <c r="A185" s="18"/>
      <c r="B185" s="19" t="s">
        <v>980</v>
      </c>
      <c r="C185" s="20"/>
      <c r="D185" s="21"/>
    </row>
    <row r="186" spans="1:4" ht="15" thickBot="1">
      <c r="A186" s="26" t="s">
        <v>981</v>
      </c>
      <c r="B186" s="27"/>
      <c r="C186" s="28">
        <v>4000</v>
      </c>
      <c r="D186" s="29">
        <v>14950.11</v>
      </c>
    </row>
    <row r="187" spans="1:4" ht="12.75">
      <c r="A187" s="30"/>
      <c r="B187" s="30"/>
      <c r="C187" s="30"/>
      <c r="D187" s="31"/>
    </row>
    <row r="188" spans="1:4" ht="12.75">
      <c r="A188" s="30"/>
      <c r="B188" s="30"/>
      <c r="C188" s="30"/>
      <c r="D188" s="31"/>
    </row>
    <row r="189" spans="1:4" ht="16.5" thickBot="1">
      <c r="A189" s="2" t="s">
        <v>967</v>
      </c>
      <c r="B189" s="2"/>
      <c r="C189" s="2"/>
      <c r="D189" s="3" t="s">
        <v>580</v>
      </c>
    </row>
    <row r="190" spans="1:4" ht="39" thickBot="1">
      <c r="A190" s="4" t="s">
        <v>581</v>
      </c>
      <c r="B190" s="5" t="s">
        <v>582</v>
      </c>
      <c r="C190" s="6" t="s">
        <v>583</v>
      </c>
      <c r="D190" s="7" t="s">
        <v>269</v>
      </c>
    </row>
    <row r="191" spans="1:4" ht="16.5" thickBot="1">
      <c r="A191" s="10" t="s">
        <v>982</v>
      </c>
      <c r="B191" s="11" t="s">
        <v>1049</v>
      </c>
      <c r="C191" s="12">
        <v>5000</v>
      </c>
      <c r="D191" s="13">
        <v>3250</v>
      </c>
    </row>
    <row r="192" spans="1:4" ht="15">
      <c r="A192" s="14" t="s">
        <v>984</v>
      </c>
      <c r="B192" s="15" t="s">
        <v>985</v>
      </c>
      <c r="C192" s="16">
        <v>5000</v>
      </c>
      <c r="D192" s="17">
        <v>3250</v>
      </c>
    </row>
    <row r="193" spans="1:4" ht="26.25" thickBot="1">
      <c r="A193" s="18"/>
      <c r="B193" s="19" t="s">
        <v>986</v>
      </c>
      <c r="C193" s="20"/>
      <c r="D193" s="21"/>
    </row>
    <row r="194" spans="1:4" ht="15" thickBot="1">
      <c r="A194" s="26" t="s">
        <v>987</v>
      </c>
      <c r="B194" s="27"/>
      <c r="C194" s="28">
        <v>5000</v>
      </c>
      <c r="D194" s="29">
        <v>3250</v>
      </c>
    </row>
    <row r="195" spans="1:4" ht="12.75">
      <c r="A195" s="30"/>
      <c r="B195" s="30"/>
      <c r="C195" s="30"/>
      <c r="D195" s="31"/>
    </row>
    <row r="196" spans="1:4" ht="13.5" thickBot="1">
      <c r="A196" s="30"/>
      <c r="B196" s="30"/>
      <c r="C196" s="30"/>
      <c r="D196" s="31"/>
    </row>
    <row r="197" spans="1:4" ht="15.75">
      <c r="A197" s="8" t="s">
        <v>23</v>
      </c>
      <c r="B197" s="32"/>
      <c r="C197" s="33"/>
      <c r="D197" s="9">
        <v>1574114</v>
      </c>
    </row>
    <row r="198" spans="1:4" ht="14.25">
      <c r="A198" s="24"/>
      <c r="B198" s="22" t="s">
        <v>615</v>
      </c>
      <c r="C198" s="23"/>
      <c r="D198" s="25">
        <v>1565114</v>
      </c>
    </row>
    <row r="199" spans="1:4" ht="15" thickBot="1">
      <c r="A199" s="34"/>
      <c r="B199" s="35" t="s">
        <v>616</v>
      </c>
      <c r="C199" s="36"/>
      <c r="D199" s="37">
        <v>9000</v>
      </c>
    </row>
    <row r="200" spans="1:4" ht="12.75">
      <c r="A200" s="30"/>
      <c r="B200" s="30"/>
      <c r="C200" s="30"/>
      <c r="D200" s="31"/>
    </row>
  </sheetData>
  <mergeCells count="1">
    <mergeCell ref="A1:D1"/>
  </mergeCells>
  <printOptions/>
  <pageMargins left="0.7086614173228347" right="0.708661417322834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05"/>
  <sheetViews>
    <sheetView zoomScaleSheetLayoutView="100" workbookViewId="0" topLeftCell="A1">
      <selection activeCell="A1" sqref="A1:D1"/>
    </sheetView>
  </sheetViews>
  <sheetFormatPr defaultColWidth="9.00390625" defaultRowHeight="12.75"/>
  <cols>
    <col min="1" max="1" width="8.75390625" style="46" customWidth="1"/>
    <col min="2" max="2" width="55.00390625" style="46" customWidth="1"/>
    <col min="3" max="4" width="12.75390625" style="46" customWidth="1"/>
    <col min="5" max="16384" width="9.125" style="46" customWidth="1"/>
  </cols>
  <sheetData>
    <row r="1" spans="1:4" ht="18.75">
      <c r="A1" s="77" t="s">
        <v>633</v>
      </c>
      <c r="B1" s="77"/>
      <c r="C1" s="77"/>
      <c r="D1" s="77"/>
    </row>
    <row r="2" spans="1:4" ht="11.25" customHeight="1">
      <c r="A2" s="1"/>
      <c r="B2" s="1"/>
      <c r="C2" s="1"/>
      <c r="D2" s="1"/>
    </row>
    <row r="3" spans="1:4" ht="15.75">
      <c r="A3" s="2" t="s">
        <v>579</v>
      </c>
      <c r="B3" s="2"/>
      <c r="C3" s="2"/>
      <c r="D3" s="3"/>
    </row>
    <row r="4" spans="1:4" ht="16.5" thickBot="1">
      <c r="A4" s="2" t="s">
        <v>634</v>
      </c>
      <c r="B4" s="2"/>
      <c r="C4" s="2"/>
      <c r="D4" s="3" t="s">
        <v>580</v>
      </c>
    </row>
    <row r="5" spans="1:4" ht="39" thickBot="1">
      <c r="A5" s="4" t="s">
        <v>581</v>
      </c>
      <c r="B5" s="5" t="s">
        <v>582</v>
      </c>
      <c r="C5" s="6" t="s">
        <v>583</v>
      </c>
      <c r="D5" s="7" t="s">
        <v>269</v>
      </c>
    </row>
    <row r="6" spans="1:4" ht="16.5" thickBot="1">
      <c r="A6" s="10" t="s">
        <v>584</v>
      </c>
      <c r="B6" s="11" t="s">
        <v>585</v>
      </c>
      <c r="C6" s="12">
        <f>SUM(C7)</f>
        <v>4565</v>
      </c>
      <c r="D6" s="13">
        <f>SUM(D7)</f>
        <v>8471.6</v>
      </c>
    </row>
    <row r="7" spans="1:4" ht="15">
      <c r="A7" s="14" t="s">
        <v>588</v>
      </c>
      <c r="B7" s="15" t="s">
        <v>589</v>
      </c>
      <c r="C7" s="16">
        <v>4565</v>
      </c>
      <c r="D7" s="17">
        <v>8471.6</v>
      </c>
    </row>
    <row r="8" spans="1:4" ht="81.75" customHeight="1" thickBot="1">
      <c r="A8" s="18"/>
      <c r="B8" s="19" t="s">
        <v>657</v>
      </c>
      <c r="C8" s="20"/>
      <c r="D8" s="21"/>
    </row>
    <row r="9" spans="1:4" ht="16.5" thickBot="1">
      <c r="A9" s="10" t="s">
        <v>590</v>
      </c>
      <c r="B9" s="11" t="s">
        <v>591</v>
      </c>
      <c r="C9" s="12">
        <f>SUM(C10)</f>
        <v>3895</v>
      </c>
      <c r="D9" s="13">
        <f>SUM(D10)</f>
        <v>3574.75</v>
      </c>
    </row>
    <row r="10" spans="1:4" ht="15">
      <c r="A10" s="14" t="s">
        <v>592</v>
      </c>
      <c r="B10" s="15" t="s">
        <v>593</v>
      </c>
      <c r="C10" s="16">
        <v>3895</v>
      </c>
      <c r="D10" s="17">
        <v>3574.75</v>
      </c>
    </row>
    <row r="11" spans="1:4" ht="172.5" customHeight="1">
      <c r="A11" s="18"/>
      <c r="B11" s="47" t="s">
        <v>662</v>
      </c>
      <c r="C11" s="20"/>
      <c r="D11" s="21"/>
    </row>
    <row r="12" spans="1:4" ht="41.25" customHeight="1" thickBot="1">
      <c r="A12" s="18"/>
      <c r="B12" s="47" t="s">
        <v>658</v>
      </c>
      <c r="C12" s="20"/>
      <c r="D12" s="21"/>
    </row>
    <row r="13" spans="1:4" ht="16.5" thickBot="1">
      <c r="A13" s="10" t="s">
        <v>594</v>
      </c>
      <c r="B13" s="11" t="s">
        <v>595</v>
      </c>
      <c r="C13" s="12">
        <f>SUM(C14:C21)</f>
        <v>1897</v>
      </c>
      <c r="D13" s="13">
        <f>SUM(D14:D21)</f>
        <v>1655</v>
      </c>
    </row>
    <row r="14" spans="1:4" ht="15">
      <c r="A14" s="14" t="s">
        <v>596</v>
      </c>
      <c r="B14" s="15" t="s">
        <v>597</v>
      </c>
      <c r="C14" s="16">
        <v>1000</v>
      </c>
      <c r="D14" s="17">
        <v>990</v>
      </c>
    </row>
    <row r="15" spans="1:4" ht="38.25">
      <c r="A15" s="18"/>
      <c r="B15" s="19" t="s">
        <v>635</v>
      </c>
      <c r="C15" s="20"/>
      <c r="D15" s="21"/>
    </row>
    <row r="16" spans="1:4" ht="15">
      <c r="A16" s="14" t="s">
        <v>598</v>
      </c>
      <c r="B16" s="15" t="s">
        <v>599</v>
      </c>
      <c r="C16" s="16">
        <v>857</v>
      </c>
      <c r="D16" s="17">
        <v>610</v>
      </c>
    </row>
    <row r="17" spans="1:4" ht="63.75">
      <c r="A17" s="18"/>
      <c r="B17" s="19" t="s">
        <v>636</v>
      </c>
      <c r="C17" s="20"/>
      <c r="D17" s="21"/>
    </row>
    <row r="18" spans="1:4" ht="15">
      <c r="A18" s="14" t="s">
        <v>600</v>
      </c>
      <c r="B18" s="15" t="s">
        <v>601</v>
      </c>
      <c r="C18" s="16">
        <v>20</v>
      </c>
      <c r="D18" s="17">
        <v>0</v>
      </c>
    </row>
    <row r="19" spans="1:4" ht="51">
      <c r="A19" s="18"/>
      <c r="B19" s="19" t="s">
        <v>637</v>
      </c>
      <c r="C19" s="20"/>
      <c r="D19" s="21"/>
    </row>
    <row r="20" spans="1:4" ht="15">
      <c r="A20" s="14" t="s">
        <v>611</v>
      </c>
      <c r="B20" s="15" t="s">
        <v>612</v>
      </c>
      <c r="C20" s="16">
        <v>20</v>
      </c>
      <c r="D20" s="17">
        <v>55</v>
      </c>
    </row>
    <row r="21" spans="1:4" ht="13.5" thickBot="1">
      <c r="A21" s="42"/>
      <c r="B21" s="43" t="s">
        <v>638</v>
      </c>
      <c r="C21" s="44"/>
      <c r="D21" s="45"/>
    </row>
    <row r="22" spans="1:4" ht="12.75">
      <c r="A22" s="38"/>
      <c r="B22" s="38"/>
      <c r="C22" s="39"/>
      <c r="D22" s="39"/>
    </row>
    <row r="23" spans="1:4" ht="12.75">
      <c r="A23" s="40"/>
      <c r="B23" s="40"/>
      <c r="C23" s="41"/>
      <c r="D23" s="41"/>
    </row>
    <row r="24" spans="1:4" ht="12.75">
      <c r="A24" s="40"/>
      <c r="B24" s="40"/>
      <c r="C24" s="41"/>
      <c r="D24" s="41"/>
    </row>
    <row r="25" spans="1:4" ht="12.75">
      <c r="A25" s="40"/>
      <c r="B25" s="40"/>
      <c r="C25" s="41"/>
      <c r="D25" s="41"/>
    </row>
    <row r="26" spans="1:4" ht="12.75">
      <c r="A26" s="40"/>
      <c r="B26" s="40"/>
      <c r="C26" s="41"/>
      <c r="D26" s="41"/>
    </row>
    <row r="27" spans="1:4" ht="16.5" thickBot="1">
      <c r="A27" s="2" t="s">
        <v>634</v>
      </c>
      <c r="B27" s="2"/>
      <c r="C27" s="2"/>
      <c r="D27" s="3" t="s">
        <v>580</v>
      </c>
    </row>
    <row r="28" spans="1:4" ht="39" thickBot="1">
      <c r="A28" s="4" t="s">
        <v>581</v>
      </c>
      <c r="B28" s="5" t="s">
        <v>582</v>
      </c>
      <c r="C28" s="6" t="s">
        <v>583</v>
      </c>
      <c r="D28" s="7" t="s">
        <v>269</v>
      </c>
    </row>
    <row r="29" spans="1:4" ht="16.5" thickBot="1">
      <c r="A29" s="10" t="s">
        <v>623</v>
      </c>
      <c r="B29" s="11" t="s">
        <v>624</v>
      </c>
      <c r="C29" s="12">
        <f>SUM(C30)</f>
        <v>1800</v>
      </c>
      <c r="D29" s="13">
        <f>SUM(D30)</f>
        <v>0</v>
      </c>
    </row>
    <row r="30" spans="1:4" ht="15">
      <c r="A30" s="14" t="s">
        <v>625</v>
      </c>
      <c r="B30" s="15" t="s">
        <v>626</v>
      </c>
      <c r="C30" s="16">
        <v>1800</v>
      </c>
      <c r="D30" s="17">
        <v>0</v>
      </c>
    </row>
    <row r="31" spans="1:4" ht="13.5" thickBot="1">
      <c r="A31" s="18"/>
      <c r="B31" s="19" t="s">
        <v>659</v>
      </c>
      <c r="C31" s="20"/>
      <c r="D31" s="21"/>
    </row>
    <row r="32" spans="1:4" ht="15" thickBot="1">
      <c r="A32" s="26" t="s">
        <v>639</v>
      </c>
      <c r="B32" s="27"/>
      <c r="C32" s="28">
        <f>SUM(C29+C13+C9+C6)</f>
        <v>12157</v>
      </c>
      <c r="D32" s="29">
        <f>SUM(D29+D13+D9+D6)</f>
        <v>13701.35</v>
      </c>
    </row>
    <row r="33" spans="1:4" ht="12" customHeight="1">
      <c r="A33" s="30"/>
      <c r="B33" s="30"/>
      <c r="C33" s="30"/>
      <c r="D33" s="31"/>
    </row>
    <row r="34" spans="1:4" ht="16.5" thickBot="1">
      <c r="A34" s="2" t="s">
        <v>640</v>
      </c>
      <c r="B34" s="2"/>
      <c r="C34" s="2"/>
      <c r="D34" s="3" t="s">
        <v>580</v>
      </c>
    </row>
    <row r="35" spans="1:4" ht="39" thickBot="1">
      <c r="A35" s="4" t="s">
        <v>581</v>
      </c>
      <c r="B35" s="5" t="s">
        <v>582</v>
      </c>
      <c r="C35" s="6" t="s">
        <v>583</v>
      </c>
      <c r="D35" s="7" t="s">
        <v>269</v>
      </c>
    </row>
    <row r="36" spans="1:4" ht="16.5" thickBot="1">
      <c r="A36" s="10" t="s">
        <v>602</v>
      </c>
      <c r="B36" s="11" t="s">
        <v>666</v>
      </c>
      <c r="C36" s="12">
        <f>SUM(C37:C40)</f>
        <v>500</v>
      </c>
      <c r="D36" s="13">
        <f>SUM(D37:D40)</f>
        <v>760</v>
      </c>
    </row>
    <row r="37" spans="1:4" ht="15">
      <c r="A37" s="14" t="s">
        <v>608</v>
      </c>
      <c r="B37" s="15" t="s">
        <v>609</v>
      </c>
      <c r="C37" s="16">
        <v>350</v>
      </c>
      <c r="D37" s="17">
        <v>350</v>
      </c>
    </row>
    <row r="38" spans="1:4" ht="25.5">
      <c r="A38" s="18"/>
      <c r="B38" s="19" t="s">
        <v>641</v>
      </c>
      <c r="C38" s="20"/>
      <c r="D38" s="21"/>
    </row>
    <row r="39" spans="1:4" ht="15">
      <c r="A39" s="14" t="s">
        <v>603</v>
      </c>
      <c r="B39" s="15" t="s">
        <v>604</v>
      </c>
      <c r="C39" s="16">
        <v>150</v>
      </c>
      <c r="D39" s="17">
        <v>410</v>
      </c>
    </row>
    <row r="40" spans="1:4" ht="26.25" thickBot="1">
      <c r="A40" s="18"/>
      <c r="B40" s="19" t="s">
        <v>642</v>
      </c>
      <c r="C40" s="20"/>
      <c r="D40" s="21"/>
    </row>
    <row r="41" spans="1:4" ht="16.5" thickBot="1">
      <c r="A41" s="10" t="s">
        <v>605</v>
      </c>
      <c r="B41" s="11" t="s">
        <v>665</v>
      </c>
      <c r="C41" s="12">
        <f>SUM(C42)</f>
        <v>2500</v>
      </c>
      <c r="D41" s="13">
        <f>SUM(D42)</f>
        <v>3010</v>
      </c>
    </row>
    <row r="42" spans="1:4" ht="15">
      <c r="A42" s="14" t="s">
        <v>606</v>
      </c>
      <c r="B42" s="15" t="s">
        <v>607</v>
      </c>
      <c r="C42" s="16">
        <v>2500</v>
      </c>
      <c r="D42" s="17">
        <v>3010</v>
      </c>
    </row>
    <row r="43" spans="1:4" ht="26.25" thickBot="1">
      <c r="A43" s="18"/>
      <c r="B43" s="19" t="s">
        <v>643</v>
      </c>
      <c r="C43" s="20"/>
      <c r="D43" s="21"/>
    </row>
    <row r="44" spans="1:4" ht="16.5" thickBot="1">
      <c r="A44" s="10" t="s">
        <v>544</v>
      </c>
      <c r="B44" s="11" t="s">
        <v>664</v>
      </c>
      <c r="C44" s="12">
        <f>SUM(C45)</f>
        <v>9520</v>
      </c>
      <c r="D44" s="13">
        <f>SUM(D45)</f>
        <v>8925</v>
      </c>
    </row>
    <row r="45" spans="1:4" ht="15">
      <c r="A45" s="14" t="s">
        <v>545</v>
      </c>
      <c r="B45" s="15" t="s">
        <v>663</v>
      </c>
      <c r="C45" s="16">
        <v>9520</v>
      </c>
      <c r="D45" s="17">
        <v>8925</v>
      </c>
    </row>
    <row r="46" spans="1:4" ht="26.25" thickBot="1">
      <c r="A46" s="18"/>
      <c r="B46" s="19" t="s">
        <v>644</v>
      </c>
      <c r="C46" s="20"/>
      <c r="D46" s="21"/>
    </row>
    <row r="47" spans="1:4" ht="15" thickBot="1">
      <c r="A47" s="26" t="s">
        <v>645</v>
      </c>
      <c r="B47" s="27"/>
      <c r="C47" s="28">
        <f>SUM(C44+C41+C36)</f>
        <v>12520</v>
      </c>
      <c r="D47" s="29">
        <f>SUM(D44+D41+D36)</f>
        <v>12695</v>
      </c>
    </row>
    <row r="48" spans="1:4" ht="12" customHeight="1">
      <c r="A48" s="30"/>
      <c r="B48" s="30"/>
      <c r="C48" s="30"/>
      <c r="D48" s="31"/>
    </row>
    <row r="49" spans="1:4" ht="16.5" thickBot="1">
      <c r="A49" s="2" t="s">
        <v>646</v>
      </c>
      <c r="B49" s="2"/>
      <c r="C49" s="2"/>
      <c r="D49" s="3" t="s">
        <v>580</v>
      </c>
    </row>
    <row r="50" spans="1:4" ht="39" thickBot="1">
      <c r="A50" s="4" t="s">
        <v>581</v>
      </c>
      <c r="B50" s="5" t="s">
        <v>582</v>
      </c>
      <c r="C50" s="6" t="s">
        <v>583</v>
      </c>
      <c r="D50" s="7" t="s">
        <v>269</v>
      </c>
    </row>
    <row r="51" spans="1:4" ht="16.5" thickBot="1">
      <c r="A51" s="10" t="s">
        <v>544</v>
      </c>
      <c r="B51" s="11" t="s">
        <v>664</v>
      </c>
      <c r="C51" s="12">
        <f>SUM(C52)</f>
        <v>17526</v>
      </c>
      <c r="D51" s="13">
        <f>SUM(D52)</f>
        <v>17600.83</v>
      </c>
    </row>
    <row r="52" spans="1:4" ht="15">
      <c r="A52" s="14" t="s">
        <v>545</v>
      </c>
      <c r="B52" s="15" t="s">
        <v>663</v>
      </c>
      <c r="C52" s="16">
        <v>17526</v>
      </c>
      <c r="D52" s="17">
        <v>17600.83</v>
      </c>
    </row>
    <row r="53" spans="1:4" ht="26.25" thickBot="1">
      <c r="A53" s="18"/>
      <c r="B53" s="19" t="s">
        <v>647</v>
      </c>
      <c r="C53" s="20"/>
      <c r="D53" s="21"/>
    </row>
    <row r="54" spans="1:4" ht="15" thickBot="1">
      <c r="A54" s="26" t="s">
        <v>648</v>
      </c>
      <c r="B54" s="27"/>
      <c r="C54" s="28">
        <f>SUM(C51)</f>
        <v>17526</v>
      </c>
      <c r="D54" s="29">
        <f>SUM(D51)</f>
        <v>17600.83</v>
      </c>
    </row>
    <row r="55" spans="1:4" ht="12" customHeight="1">
      <c r="A55" s="30"/>
      <c r="B55" s="30"/>
      <c r="C55" s="30"/>
      <c r="D55" s="31"/>
    </row>
    <row r="56" spans="1:4" ht="16.5" thickBot="1">
      <c r="A56" s="2" t="s">
        <v>649</v>
      </c>
      <c r="B56" s="2"/>
      <c r="C56" s="2"/>
      <c r="D56" s="3" t="s">
        <v>580</v>
      </c>
    </row>
    <row r="57" spans="1:4" ht="39" thickBot="1">
      <c r="A57" s="4" t="s">
        <v>581</v>
      </c>
      <c r="B57" s="5" t="s">
        <v>582</v>
      </c>
      <c r="C57" s="6" t="s">
        <v>583</v>
      </c>
      <c r="D57" s="7" t="s">
        <v>269</v>
      </c>
    </row>
    <row r="58" spans="1:4" ht="16.5" thickBot="1">
      <c r="A58" s="10" t="s">
        <v>605</v>
      </c>
      <c r="B58" s="11" t="s">
        <v>665</v>
      </c>
      <c r="C58" s="12">
        <f>SUM(C59)</f>
        <v>10212</v>
      </c>
      <c r="D58" s="13">
        <f>SUM(D59)</f>
        <v>10232</v>
      </c>
    </row>
    <row r="59" spans="1:4" ht="15">
      <c r="A59" s="14" t="s">
        <v>606</v>
      </c>
      <c r="B59" s="15" t="s">
        <v>607</v>
      </c>
      <c r="C59" s="16">
        <v>10212</v>
      </c>
      <c r="D59" s="17">
        <v>10232</v>
      </c>
    </row>
    <row r="60" spans="1:4" ht="66.75" customHeight="1" thickBot="1">
      <c r="A60" s="42"/>
      <c r="B60" s="43" t="s">
        <v>660</v>
      </c>
      <c r="C60" s="44"/>
      <c r="D60" s="45"/>
    </row>
    <row r="61" spans="1:4" ht="12.75">
      <c r="A61" s="40"/>
      <c r="B61" s="40"/>
      <c r="C61" s="41"/>
      <c r="D61" s="41"/>
    </row>
    <row r="62" spans="1:4" ht="12.75">
      <c r="A62" s="40"/>
      <c r="B62" s="40"/>
      <c r="C62" s="41"/>
      <c r="D62" s="41"/>
    </row>
    <row r="63" spans="1:4" ht="16.5" thickBot="1">
      <c r="A63" s="2" t="s">
        <v>649</v>
      </c>
      <c r="B63" s="2"/>
      <c r="C63" s="2"/>
      <c r="D63" s="3" t="s">
        <v>580</v>
      </c>
    </row>
    <row r="64" spans="1:4" ht="39" thickBot="1">
      <c r="A64" s="4" t="s">
        <v>581</v>
      </c>
      <c r="B64" s="5" t="s">
        <v>582</v>
      </c>
      <c r="C64" s="6" t="s">
        <v>583</v>
      </c>
      <c r="D64" s="7" t="s">
        <v>269</v>
      </c>
    </row>
    <row r="65" spans="1:4" ht="16.5" thickBot="1">
      <c r="A65" s="10" t="s">
        <v>544</v>
      </c>
      <c r="B65" s="11" t="s">
        <v>664</v>
      </c>
      <c r="C65" s="12">
        <f>SUM(C66:C69)</f>
        <v>45435</v>
      </c>
      <c r="D65" s="13">
        <f>SUM(D66:D69)</f>
        <v>43934.55</v>
      </c>
    </row>
    <row r="66" spans="1:4" ht="15">
      <c r="A66" s="14" t="s">
        <v>545</v>
      </c>
      <c r="B66" s="15" t="s">
        <v>663</v>
      </c>
      <c r="C66" s="16">
        <v>44285</v>
      </c>
      <c r="D66" s="17">
        <v>42791.15</v>
      </c>
    </row>
    <row r="67" spans="1:4" ht="39.75" customHeight="1">
      <c r="A67" s="18"/>
      <c r="B67" s="19" t="s">
        <v>650</v>
      </c>
      <c r="C67" s="20"/>
      <c r="D67" s="21"/>
    </row>
    <row r="68" spans="1:4" ht="15">
      <c r="A68" s="14" t="s">
        <v>651</v>
      </c>
      <c r="B68" s="15" t="s">
        <v>652</v>
      </c>
      <c r="C68" s="16">
        <v>1150</v>
      </c>
      <c r="D68" s="17">
        <v>1143.4</v>
      </c>
    </row>
    <row r="69" spans="1:4" ht="28.5" customHeight="1" thickBot="1">
      <c r="A69" s="18"/>
      <c r="B69" s="19" t="s">
        <v>653</v>
      </c>
      <c r="C69" s="20"/>
      <c r="D69" s="21"/>
    </row>
    <row r="70" spans="1:4" ht="15" thickBot="1">
      <c r="A70" s="26" t="s">
        <v>654</v>
      </c>
      <c r="B70" s="27"/>
      <c r="C70" s="28">
        <f>SUM(C65+C58)</f>
        <v>55647</v>
      </c>
      <c r="D70" s="29">
        <f>SUM(D65+D58)</f>
        <v>54166.55</v>
      </c>
    </row>
    <row r="71" spans="1:4" ht="12.75">
      <c r="A71" s="30"/>
      <c r="B71" s="30"/>
      <c r="C71" s="30"/>
      <c r="D71" s="31"/>
    </row>
    <row r="72" spans="1:4" ht="16.5" thickBot="1">
      <c r="A72" s="2" t="s">
        <v>655</v>
      </c>
      <c r="B72" s="2"/>
      <c r="C72" s="2"/>
      <c r="D72" s="3" t="s">
        <v>580</v>
      </c>
    </row>
    <row r="73" spans="1:4" ht="39" thickBot="1">
      <c r="A73" s="4" t="s">
        <v>581</v>
      </c>
      <c r="B73" s="5" t="s">
        <v>582</v>
      </c>
      <c r="C73" s="6" t="s">
        <v>583</v>
      </c>
      <c r="D73" s="7" t="s">
        <v>269</v>
      </c>
    </row>
    <row r="74" spans="1:4" ht="16.5" thickBot="1">
      <c r="A74" s="10" t="s">
        <v>590</v>
      </c>
      <c r="B74" s="11" t="s">
        <v>591</v>
      </c>
      <c r="C74" s="12">
        <f>SUM(C75)</f>
        <v>40</v>
      </c>
      <c r="D74" s="13">
        <f>SUM(D75)</f>
        <v>20.5</v>
      </c>
    </row>
    <row r="75" spans="1:4" ht="15">
      <c r="A75" s="14" t="s">
        <v>592</v>
      </c>
      <c r="B75" s="15" t="s">
        <v>593</v>
      </c>
      <c r="C75" s="16">
        <v>40</v>
      </c>
      <c r="D75" s="17">
        <v>20.5</v>
      </c>
    </row>
    <row r="76" spans="1:4" ht="26.25" thickBot="1">
      <c r="A76" s="18"/>
      <c r="B76" s="19" t="s">
        <v>656</v>
      </c>
      <c r="C76" s="20"/>
      <c r="D76" s="21"/>
    </row>
    <row r="77" spans="1:4" ht="16.5" thickBot="1">
      <c r="A77" s="10" t="s">
        <v>544</v>
      </c>
      <c r="B77" s="11" t="s">
        <v>664</v>
      </c>
      <c r="C77" s="12">
        <f>SUM(C78)</f>
        <v>104115</v>
      </c>
      <c r="D77" s="13">
        <f>SUM(D78)</f>
        <v>104623.92</v>
      </c>
    </row>
    <row r="78" spans="1:4" ht="15">
      <c r="A78" s="14" t="s">
        <v>545</v>
      </c>
      <c r="B78" s="15" t="s">
        <v>663</v>
      </c>
      <c r="C78" s="16">
        <v>104115</v>
      </c>
      <c r="D78" s="17">
        <v>104623.92</v>
      </c>
    </row>
    <row r="79" spans="1:4" ht="120" customHeight="1" thickBot="1">
      <c r="A79" s="18"/>
      <c r="B79" s="19" t="s">
        <v>661</v>
      </c>
      <c r="C79" s="20"/>
      <c r="D79" s="21"/>
    </row>
    <row r="80" spans="1:4" ht="16.5" thickBot="1">
      <c r="A80" s="10" t="s">
        <v>619</v>
      </c>
      <c r="B80" s="11" t="s">
        <v>620</v>
      </c>
      <c r="C80" s="12">
        <f>SUM(C81)</f>
        <v>15</v>
      </c>
      <c r="D80" s="13">
        <f>SUM(D81)</f>
        <v>15</v>
      </c>
    </row>
    <row r="81" spans="1:4" ht="15">
      <c r="A81" s="14" t="s">
        <v>621</v>
      </c>
      <c r="B81" s="15" t="s">
        <v>622</v>
      </c>
      <c r="C81" s="16">
        <v>15</v>
      </c>
      <c r="D81" s="17">
        <v>15</v>
      </c>
    </row>
    <row r="82" spans="1:4" ht="28.5" customHeight="1" thickBot="1">
      <c r="A82" s="18"/>
      <c r="B82" s="19" t="s">
        <v>546</v>
      </c>
      <c r="C82" s="20"/>
      <c r="D82" s="21"/>
    </row>
    <row r="83" spans="1:4" ht="15" thickBot="1">
      <c r="A83" s="26" t="s">
        <v>547</v>
      </c>
      <c r="B83" s="27"/>
      <c r="C83" s="28">
        <f>SUM(C80+C77+C74)</f>
        <v>104170</v>
      </c>
      <c r="D83" s="29">
        <f>SUM(D80+D77+D74)</f>
        <v>104659.42</v>
      </c>
    </row>
    <row r="84" spans="1:4" ht="12.75">
      <c r="A84" s="30"/>
      <c r="B84" s="30"/>
      <c r="C84" s="30"/>
      <c r="D84" s="31"/>
    </row>
    <row r="85" spans="1:4" ht="16.5" thickBot="1">
      <c r="A85" s="2" t="s">
        <v>548</v>
      </c>
      <c r="B85" s="2"/>
      <c r="C85" s="2"/>
      <c r="D85" s="3" t="s">
        <v>580</v>
      </c>
    </row>
    <row r="86" spans="1:4" ht="39" thickBot="1">
      <c r="A86" s="4" t="s">
        <v>581</v>
      </c>
      <c r="B86" s="5" t="s">
        <v>582</v>
      </c>
      <c r="C86" s="6" t="s">
        <v>583</v>
      </c>
      <c r="D86" s="7" t="s">
        <v>269</v>
      </c>
    </row>
    <row r="87" spans="1:4" ht="16.5" thickBot="1">
      <c r="A87" s="10" t="s">
        <v>584</v>
      </c>
      <c r="B87" s="11" t="s">
        <v>585</v>
      </c>
      <c r="C87" s="12">
        <f>SUM(C88)</f>
        <v>10</v>
      </c>
      <c r="D87" s="13">
        <f>SUM(D88)</f>
        <v>10</v>
      </c>
    </row>
    <row r="88" spans="1:4" ht="15">
      <c r="A88" s="14" t="s">
        <v>586</v>
      </c>
      <c r="B88" s="15" t="s">
        <v>587</v>
      </c>
      <c r="C88" s="16">
        <v>10</v>
      </c>
      <c r="D88" s="17">
        <v>10</v>
      </c>
    </row>
    <row r="89" spans="1:4" ht="51.75" thickBot="1">
      <c r="A89" s="42"/>
      <c r="B89" s="43" t="s">
        <v>549</v>
      </c>
      <c r="C89" s="44"/>
      <c r="D89" s="45"/>
    </row>
    <row r="90" spans="1:4" ht="12.75">
      <c r="A90" s="38"/>
      <c r="B90" s="38"/>
      <c r="C90" s="39"/>
      <c r="D90" s="39"/>
    </row>
    <row r="91" spans="1:4" ht="12.75">
      <c r="A91" s="40"/>
      <c r="B91" s="40"/>
      <c r="C91" s="41"/>
      <c r="D91" s="41"/>
    </row>
    <row r="92" spans="1:4" ht="12.75">
      <c r="A92" s="40"/>
      <c r="B92" s="40"/>
      <c r="C92" s="41"/>
      <c r="D92" s="41"/>
    </row>
    <row r="93" spans="1:4" ht="16.5" thickBot="1">
      <c r="A93" s="2" t="s">
        <v>548</v>
      </c>
      <c r="B93" s="2"/>
      <c r="C93" s="2"/>
      <c r="D93" s="3" t="s">
        <v>580</v>
      </c>
    </row>
    <row r="94" spans="1:4" ht="39" thickBot="1">
      <c r="A94" s="4" t="s">
        <v>581</v>
      </c>
      <c r="B94" s="5" t="s">
        <v>582</v>
      </c>
      <c r="C94" s="6" t="s">
        <v>583</v>
      </c>
      <c r="D94" s="7" t="s">
        <v>269</v>
      </c>
    </row>
    <row r="95" spans="1:4" ht="16.5" thickBot="1">
      <c r="A95" s="10" t="s">
        <v>590</v>
      </c>
      <c r="B95" s="11" t="s">
        <v>591</v>
      </c>
      <c r="C95" s="12">
        <f>SUM(C96)</f>
        <v>265</v>
      </c>
      <c r="D95" s="13">
        <f>SUM(D96)</f>
        <v>1044.38</v>
      </c>
    </row>
    <row r="96" spans="1:4" ht="15">
      <c r="A96" s="14" t="s">
        <v>592</v>
      </c>
      <c r="B96" s="15" t="s">
        <v>593</v>
      </c>
      <c r="C96" s="16">
        <v>265</v>
      </c>
      <c r="D96" s="17">
        <v>1044.38</v>
      </c>
    </row>
    <row r="97" spans="1:4" ht="39" customHeight="1" thickBot="1">
      <c r="A97" s="18"/>
      <c r="B97" s="19" t="s">
        <v>550</v>
      </c>
      <c r="C97" s="20"/>
      <c r="D97" s="21"/>
    </row>
    <row r="98" spans="1:4" ht="16.5" thickBot="1">
      <c r="A98" s="10" t="s">
        <v>623</v>
      </c>
      <c r="B98" s="11" t="s">
        <v>624</v>
      </c>
      <c r="C98" s="12">
        <f>SUM(C99)</f>
        <v>1900</v>
      </c>
      <c r="D98" s="13">
        <f>SUM(D99)</f>
        <v>2510</v>
      </c>
    </row>
    <row r="99" spans="1:4" ht="15">
      <c r="A99" s="14" t="s">
        <v>625</v>
      </c>
      <c r="B99" s="15" t="s">
        <v>626</v>
      </c>
      <c r="C99" s="16">
        <v>1900</v>
      </c>
      <c r="D99" s="17">
        <v>2510</v>
      </c>
    </row>
    <row r="100" spans="1:4" ht="26.25" thickBot="1">
      <c r="A100" s="18"/>
      <c r="B100" s="19" t="s">
        <v>1039</v>
      </c>
      <c r="C100" s="20"/>
      <c r="D100" s="21"/>
    </row>
    <row r="101" spans="1:4" ht="16.5" thickBot="1">
      <c r="A101" s="10" t="s">
        <v>602</v>
      </c>
      <c r="B101" s="11" t="s">
        <v>666</v>
      </c>
      <c r="C101" s="12">
        <f>SUM(C102:C105)</f>
        <v>1900</v>
      </c>
      <c r="D101" s="13">
        <f>SUM(D102:D105)</f>
        <v>3965</v>
      </c>
    </row>
    <row r="102" spans="1:4" ht="15">
      <c r="A102" s="14" t="s">
        <v>608</v>
      </c>
      <c r="B102" s="15" t="s">
        <v>609</v>
      </c>
      <c r="C102" s="16">
        <v>1500</v>
      </c>
      <c r="D102" s="17">
        <v>2250</v>
      </c>
    </row>
    <row r="103" spans="1:4" ht="38.25">
      <c r="A103" s="18"/>
      <c r="B103" s="19" t="s">
        <v>551</v>
      </c>
      <c r="C103" s="20"/>
      <c r="D103" s="21"/>
    </row>
    <row r="104" spans="1:4" ht="15">
      <c r="A104" s="14" t="s">
        <v>603</v>
      </c>
      <c r="B104" s="15" t="s">
        <v>604</v>
      </c>
      <c r="C104" s="16">
        <v>400</v>
      </c>
      <c r="D104" s="17">
        <v>1715</v>
      </c>
    </row>
    <row r="105" spans="1:4" ht="26.25" thickBot="1">
      <c r="A105" s="18"/>
      <c r="B105" s="19" t="s">
        <v>552</v>
      </c>
      <c r="C105" s="20"/>
      <c r="D105" s="21"/>
    </row>
    <row r="106" spans="1:4" ht="16.5" thickBot="1">
      <c r="A106" s="10" t="s">
        <v>605</v>
      </c>
      <c r="B106" s="11" t="s">
        <v>665</v>
      </c>
      <c r="C106" s="12">
        <f>SUM(C107)</f>
        <v>2500</v>
      </c>
      <c r="D106" s="13">
        <f>SUM(D107)</f>
        <v>4050</v>
      </c>
    </row>
    <row r="107" spans="1:4" ht="15">
      <c r="A107" s="14" t="s">
        <v>606</v>
      </c>
      <c r="B107" s="15" t="s">
        <v>607</v>
      </c>
      <c r="C107" s="16">
        <v>2500</v>
      </c>
      <c r="D107" s="17">
        <v>4050</v>
      </c>
    </row>
    <row r="108" spans="1:4" ht="26.25" thickBot="1">
      <c r="A108" s="18"/>
      <c r="B108" s="19" t="s">
        <v>553</v>
      </c>
      <c r="C108" s="20"/>
      <c r="D108" s="21"/>
    </row>
    <row r="109" spans="1:4" ht="16.5" thickBot="1">
      <c r="A109" s="10" t="s">
        <v>544</v>
      </c>
      <c r="B109" s="11" t="s">
        <v>664</v>
      </c>
      <c r="C109" s="12">
        <f>SUM(C110)</f>
        <v>7971</v>
      </c>
      <c r="D109" s="13">
        <f>SUM(D110)</f>
        <v>9791</v>
      </c>
    </row>
    <row r="110" spans="1:4" ht="15">
      <c r="A110" s="14" t="s">
        <v>545</v>
      </c>
      <c r="B110" s="15" t="s">
        <v>663</v>
      </c>
      <c r="C110" s="16">
        <v>7971</v>
      </c>
      <c r="D110" s="17">
        <v>9791</v>
      </c>
    </row>
    <row r="111" spans="1:4" ht="26.25" thickBot="1">
      <c r="A111" s="18"/>
      <c r="B111" s="19" t="s">
        <v>554</v>
      </c>
      <c r="C111" s="20"/>
      <c r="D111" s="21"/>
    </row>
    <row r="112" spans="1:4" ht="15" thickBot="1">
      <c r="A112" s="26" t="s">
        <v>555</v>
      </c>
      <c r="B112" s="27"/>
      <c r="C112" s="28">
        <f>SUM(C109+C106+C101+C98+C95+C87)</f>
        <v>14546</v>
      </c>
      <c r="D112" s="29">
        <f>SUM(D109+D106+D101+D98+D95+D87)</f>
        <v>21370.38</v>
      </c>
    </row>
    <row r="113" spans="1:4" ht="10.5" customHeight="1">
      <c r="A113" s="30"/>
      <c r="B113" s="30"/>
      <c r="C113" s="30"/>
      <c r="D113" s="31"/>
    </row>
    <row r="114" spans="1:4" ht="16.5" thickBot="1">
      <c r="A114" s="2" t="s">
        <v>556</v>
      </c>
      <c r="B114" s="2"/>
      <c r="C114" s="2"/>
      <c r="D114" s="3" t="s">
        <v>580</v>
      </c>
    </row>
    <row r="115" spans="1:4" ht="39" thickBot="1">
      <c r="A115" s="4" t="s">
        <v>581</v>
      </c>
      <c r="B115" s="5" t="s">
        <v>582</v>
      </c>
      <c r="C115" s="6" t="s">
        <v>583</v>
      </c>
      <c r="D115" s="7" t="s">
        <v>269</v>
      </c>
    </row>
    <row r="116" spans="1:4" ht="16.5" thickBot="1">
      <c r="A116" s="10" t="s">
        <v>584</v>
      </c>
      <c r="B116" s="11" t="s">
        <v>585</v>
      </c>
      <c r="C116" s="12">
        <f>SUM(C117)</f>
        <v>3</v>
      </c>
      <c r="D116" s="13">
        <f>SUM(D117)</f>
        <v>3</v>
      </c>
    </row>
    <row r="117" spans="1:4" ht="15">
      <c r="A117" s="14" t="s">
        <v>588</v>
      </c>
      <c r="B117" s="15" t="s">
        <v>589</v>
      </c>
      <c r="C117" s="16">
        <v>3</v>
      </c>
      <c r="D117" s="17">
        <v>3</v>
      </c>
    </row>
    <row r="118" spans="1:4" ht="26.25" thickBot="1">
      <c r="A118" s="18"/>
      <c r="B118" s="19" t="s">
        <v>557</v>
      </c>
      <c r="C118" s="20"/>
      <c r="D118" s="21"/>
    </row>
    <row r="119" spans="1:4" ht="16.5" thickBot="1">
      <c r="A119" s="10" t="s">
        <v>590</v>
      </c>
      <c r="B119" s="11" t="s">
        <v>591</v>
      </c>
      <c r="C119" s="12">
        <f>SUM(C120)</f>
        <v>60</v>
      </c>
      <c r="D119" s="13">
        <f>SUM(D120)</f>
        <v>52</v>
      </c>
    </row>
    <row r="120" spans="1:4" ht="15">
      <c r="A120" s="14" t="s">
        <v>592</v>
      </c>
      <c r="B120" s="15" t="s">
        <v>593</v>
      </c>
      <c r="C120" s="16">
        <v>60</v>
      </c>
      <c r="D120" s="17">
        <v>52</v>
      </c>
    </row>
    <row r="121" spans="1:4" ht="39" thickBot="1">
      <c r="A121" s="18"/>
      <c r="B121" s="19" t="s">
        <v>558</v>
      </c>
      <c r="C121" s="20"/>
      <c r="D121" s="21"/>
    </row>
    <row r="122" spans="1:4" ht="16.5" thickBot="1">
      <c r="A122" s="10" t="s">
        <v>602</v>
      </c>
      <c r="B122" s="11" t="s">
        <v>666</v>
      </c>
      <c r="C122" s="12">
        <f>SUM(C123)</f>
        <v>23000</v>
      </c>
      <c r="D122" s="13">
        <f>SUM(D123)</f>
        <v>0</v>
      </c>
    </row>
    <row r="123" spans="1:4" ht="15">
      <c r="A123" s="14" t="s">
        <v>627</v>
      </c>
      <c r="B123" s="15" t="s">
        <v>628</v>
      </c>
      <c r="C123" s="16">
        <v>23000</v>
      </c>
      <c r="D123" s="17">
        <v>0</v>
      </c>
    </row>
    <row r="124" spans="1:4" ht="65.25" customHeight="1" thickBot="1">
      <c r="A124" s="18"/>
      <c r="B124" s="19" t="s">
        <v>559</v>
      </c>
      <c r="C124" s="20"/>
      <c r="D124" s="21"/>
    </row>
    <row r="125" spans="1:4" ht="15" thickBot="1">
      <c r="A125" s="26" t="s">
        <v>560</v>
      </c>
      <c r="B125" s="27"/>
      <c r="C125" s="28">
        <f>SUM(C122+C119+C116)</f>
        <v>23063</v>
      </c>
      <c r="D125" s="29">
        <f>SUM(D122+D119+D116)</f>
        <v>55</v>
      </c>
    </row>
    <row r="126" spans="1:4" ht="12.75">
      <c r="A126" s="30"/>
      <c r="B126" s="30"/>
      <c r="C126" s="30"/>
      <c r="D126" s="31"/>
    </row>
    <row r="127" spans="1:4" ht="16.5" thickBot="1">
      <c r="A127" s="2" t="s">
        <v>669</v>
      </c>
      <c r="B127" s="2"/>
      <c r="C127" s="2"/>
      <c r="D127" s="3" t="s">
        <v>580</v>
      </c>
    </row>
    <row r="128" spans="1:4" ht="39" thickBot="1">
      <c r="A128" s="4" t="s">
        <v>581</v>
      </c>
      <c r="B128" s="5" t="s">
        <v>582</v>
      </c>
      <c r="C128" s="6" t="s">
        <v>583</v>
      </c>
      <c r="D128" s="7" t="s">
        <v>269</v>
      </c>
    </row>
    <row r="129" spans="1:4" ht="16.5" thickBot="1">
      <c r="A129" s="10" t="s">
        <v>605</v>
      </c>
      <c r="B129" s="11" t="s">
        <v>665</v>
      </c>
      <c r="C129" s="12">
        <f>SUM(C130)</f>
        <v>2000</v>
      </c>
      <c r="D129" s="13">
        <f>SUM(D130)</f>
        <v>4000</v>
      </c>
    </row>
    <row r="130" spans="1:4" ht="15">
      <c r="A130" s="14" t="s">
        <v>606</v>
      </c>
      <c r="B130" s="15" t="s">
        <v>607</v>
      </c>
      <c r="C130" s="16">
        <v>2000</v>
      </c>
      <c r="D130" s="17">
        <v>4000</v>
      </c>
    </row>
    <row r="131" spans="1:4" ht="27" customHeight="1" thickBot="1">
      <c r="A131" s="18"/>
      <c r="B131" s="19" t="s">
        <v>561</v>
      </c>
      <c r="C131" s="20"/>
      <c r="D131" s="21"/>
    </row>
    <row r="132" spans="1:4" ht="15" thickBot="1">
      <c r="A132" s="26" t="s">
        <v>668</v>
      </c>
      <c r="B132" s="27"/>
      <c r="C132" s="28">
        <f>SUM(C129)</f>
        <v>2000</v>
      </c>
      <c r="D132" s="29">
        <f>SUM(D129)</f>
        <v>4000</v>
      </c>
    </row>
    <row r="133" spans="1:4" ht="12.75">
      <c r="A133" s="30"/>
      <c r="B133" s="30"/>
      <c r="C133" s="30"/>
      <c r="D133" s="31"/>
    </row>
    <row r="134" spans="1:4" ht="16.5" thickBot="1">
      <c r="A134" s="2" t="s">
        <v>562</v>
      </c>
      <c r="B134" s="2"/>
      <c r="C134" s="2"/>
      <c r="D134" s="3" t="s">
        <v>580</v>
      </c>
    </row>
    <row r="135" spans="1:4" ht="39" thickBot="1">
      <c r="A135" s="4" t="s">
        <v>581</v>
      </c>
      <c r="B135" s="5" t="s">
        <v>582</v>
      </c>
      <c r="C135" s="6" t="s">
        <v>583</v>
      </c>
      <c r="D135" s="7" t="s">
        <v>269</v>
      </c>
    </row>
    <row r="136" spans="1:4" ht="16.5" thickBot="1">
      <c r="A136" s="10" t="s">
        <v>602</v>
      </c>
      <c r="B136" s="11" t="s">
        <v>666</v>
      </c>
      <c r="C136" s="12">
        <f>SUM(C137)</f>
        <v>5000</v>
      </c>
      <c r="D136" s="13">
        <f>SUM(D137)</f>
        <v>0</v>
      </c>
    </row>
    <row r="137" spans="1:4" ht="15">
      <c r="A137" s="14" t="s">
        <v>627</v>
      </c>
      <c r="B137" s="15" t="s">
        <v>628</v>
      </c>
      <c r="C137" s="16">
        <v>5000</v>
      </c>
      <c r="D137" s="17">
        <v>0</v>
      </c>
    </row>
    <row r="138" spans="1:4" ht="26.25" thickBot="1">
      <c r="A138" s="18"/>
      <c r="B138" s="19" t="s">
        <v>563</v>
      </c>
      <c r="C138" s="20"/>
      <c r="D138" s="21"/>
    </row>
    <row r="139" spans="1:4" ht="15" thickBot="1">
      <c r="A139" s="26" t="s">
        <v>564</v>
      </c>
      <c r="B139" s="27"/>
      <c r="C139" s="28">
        <f>SUM(C136)</f>
        <v>5000</v>
      </c>
      <c r="D139" s="29">
        <f>SUM(D136)</f>
        <v>0</v>
      </c>
    </row>
    <row r="140" spans="1:4" ht="12.75">
      <c r="A140" s="30"/>
      <c r="B140" s="30"/>
      <c r="C140" s="30"/>
      <c r="D140" s="31"/>
    </row>
    <row r="141" spans="1:4" ht="16.5" thickBot="1">
      <c r="A141" s="2" t="s">
        <v>542</v>
      </c>
      <c r="B141" s="2"/>
      <c r="C141" s="2"/>
      <c r="D141" s="3" t="s">
        <v>580</v>
      </c>
    </row>
    <row r="142" spans="1:4" ht="39" thickBot="1">
      <c r="A142" s="4" t="s">
        <v>581</v>
      </c>
      <c r="B142" s="5" t="s">
        <v>582</v>
      </c>
      <c r="C142" s="6" t="s">
        <v>583</v>
      </c>
      <c r="D142" s="7" t="s">
        <v>269</v>
      </c>
    </row>
    <row r="143" spans="1:4" ht="16.5" thickBot="1">
      <c r="A143" s="10" t="s">
        <v>544</v>
      </c>
      <c r="B143" s="11" t="s">
        <v>664</v>
      </c>
      <c r="C143" s="12">
        <f>SUM(C144)</f>
        <v>17871</v>
      </c>
      <c r="D143" s="13">
        <f>SUM(D144)</f>
        <v>18716.68</v>
      </c>
    </row>
    <row r="144" spans="1:4" ht="15">
      <c r="A144" s="14" t="s">
        <v>545</v>
      </c>
      <c r="B144" s="15" t="s">
        <v>663</v>
      </c>
      <c r="C144" s="16">
        <v>17871</v>
      </c>
      <c r="D144" s="17">
        <v>18716.68</v>
      </c>
    </row>
    <row r="145" spans="1:4" ht="26.25" thickBot="1">
      <c r="A145" s="18"/>
      <c r="B145" s="19" t="s">
        <v>565</v>
      </c>
      <c r="C145" s="20"/>
      <c r="D145" s="21"/>
    </row>
    <row r="146" spans="1:4" ht="15" thickBot="1">
      <c r="A146" s="26" t="s">
        <v>543</v>
      </c>
      <c r="B146" s="27"/>
      <c r="C146" s="28">
        <f>SUM(C143)</f>
        <v>17871</v>
      </c>
      <c r="D146" s="29">
        <f>SUM(D143)</f>
        <v>18716.68</v>
      </c>
    </row>
    <row r="147" spans="1:4" ht="12.75">
      <c r="A147" s="30"/>
      <c r="B147" s="30"/>
      <c r="C147" s="30"/>
      <c r="D147" s="31"/>
    </row>
    <row r="148" spans="1:4" ht="16.5" thickBot="1">
      <c r="A148" s="2" t="s">
        <v>610</v>
      </c>
      <c r="B148" s="2"/>
      <c r="C148" s="2"/>
      <c r="D148" s="3" t="s">
        <v>580</v>
      </c>
    </row>
    <row r="149" spans="1:4" ht="39" thickBot="1">
      <c r="A149" s="4" t="s">
        <v>581</v>
      </c>
      <c r="B149" s="5" t="s">
        <v>582</v>
      </c>
      <c r="C149" s="6" t="s">
        <v>583</v>
      </c>
      <c r="D149" s="7" t="s">
        <v>269</v>
      </c>
    </row>
    <row r="150" spans="1:4" ht="16.5" thickBot="1">
      <c r="A150" s="10" t="s">
        <v>590</v>
      </c>
      <c r="B150" s="11" t="s">
        <v>591</v>
      </c>
      <c r="C150" s="12">
        <f>SUM(C151)</f>
        <v>15</v>
      </c>
      <c r="D150" s="13">
        <f>SUM(D151)</f>
        <v>5</v>
      </c>
    </row>
    <row r="151" spans="1:4" ht="15">
      <c r="A151" s="14" t="s">
        <v>617</v>
      </c>
      <c r="B151" s="15" t="s">
        <v>618</v>
      </c>
      <c r="C151" s="16">
        <v>15</v>
      </c>
      <c r="D151" s="17">
        <v>5</v>
      </c>
    </row>
    <row r="152" spans="1:4" ht="13.5" thickBot="1">
      <c r="A152" s="18"/>
      <c r="B152" s="19" t="s">
        <v>566</v>
      </c>
      <c r="C152" s="20"/>
      <c r="D152" s="21"/>
    </row>
    <row r="153" spans="1:4" ht="16.5" thickBot="1">
      <c r="A153" s="10" t="s">
        <v>594</v>
      </c>
      <c r="B153" s="11" t="s">
        <v>595</v>
      </c>
      <c r="C153" s="12">
        <f>SUM(C154:C159)</f>
        <v>175</v>
      </c>
      <c r="D153" s="13">
        <f>SUM(D154:D159)</f>
        <v>175</v>
      </c>
    </row>
    <row r="154" spans="1:4" ht="15">
      <c r="A154" s="14" t="s">
        <v>596</v>
      </c>
      <c r="B154" s="15" t="s">
        <v>597</v>
      </c>
      <c r="C154" s="16">
        <v>150</v>
      </c>
      <c r="D154" s="17">
        <v>150</v>
      </c>
    </row>
    <row r="155" spans="1:4" ht="39" customHeight="1">
      <c r="A155" s="18"/>
      <c r="B155" s="19" t="s">
        <v>567</v>
      </c>
      <c r="C155" s="20"/>
      <c r="D155" s="21"/>
    </row>
    <row r="156" spans="1:4" ht="15">
      <c r="A156" s="14" t="s">
        <v>598</v>
      </c>
      <c r="B156" s="15" t="s">
        <v>599</v>
      </c>
      <c r="C156" s="16">
        <v>15</v>
      </c>
      <c r="D156" s="17">
        <v>15</v>
      </c>
    </row>
    <row r="157" spans="1:4" ht="38.25">
      <c r="A157" s="18"/>
      <c r="B157" s="19" t="s">
        <v>568</v>
      </c>
      <c r="C157" s="20"/>
      <c r="D157" s="21"/>
    </row>
    <row r="158" spans="1:4" ht="15">
      <c r="A158" s="14" t="s">
        <v>600</v>
      </c>
      <c r="B158" s="15" t="s">
        <v>601</v>
      </c>
      <c r="C158" s="16">
        <v>10</v>
      </c>
      <c r="D158" s="17">
        <v>10</v>
      </c>
    </row>
    <row r="159" spans="1:4" ht="13.5" thickBot="1">
      <c r="A159" s="18"/>
      <c r="B159" s="19" t="s">
        <v>569</v>
      </c>
      <c r="C159" s="20"/>
      <c r="D159" s="21"/>
    </row>
    <row r="160" spans="1:4" ht="15" thickBot="1">
      <c r="A160" s="26" t="s">
        <v>613</v>
      </c>
      <c r="B160" s="27"/>
      <c r="C160" s="28">
        <f>SUM(C153+C150)</f>
        <v>190</v>
      </c>
      <c r="D160" s="29">
        <f>SUM(D153+D150)</f>
        <v>180</v>
      </c>
    </row>
    <row r="161" spans="1:4" ht="12.75">
      <c r="A161" s="30"/>
      <c r="B161" s="30"/>
      <c r="C161" s="30"/>
      <c r="D161" s="31"/>
    </row>
    <row r="162" spans="1:4" ht="12.75">
      <c r="A162" s="30"/>
      <c r="B162" s="30"/>
      <c r="C162" s="30"/>
      <c r="D162" s="31"/>
    </row>
    <row r="163" spans="1:4" ht="12.75">
      <c r="A163" s="30"/>
      <c r="B163" s="30"/>
      <c r="C163" s="30"/>
      <c r="D163" s="31"/>
    </row>
    <row r="164" spans="1:4" ht="12.75">
      <c r="A164" s="30"/>
      <c r="B164" s="30"/>
      <c r="C164" s="30"/>
      <c r="D164" s="31"/>
    </row>
    <row r="165" spans="1:4" ht="15.75">
      <c r="A165" s="2" t="s">
        <v>614</v>
      </c>
      <c r="B165" s="2"/>
      <c r="C165" s="2"/>
      <c r="D165" s="3"/>
    </row>
    <row r="166" spans="1:4" ht="16.5" thickBot="1">
      <c r="A166" s="2" t="s">
        <v>634</v>
      </c>
      <c r="B166" s="2"/>
      <c r="C166" s="2"/>
      <c r="D166" s="3" t="s">
        <v>580</v>
      </c>
    </row>
    <row r="167" spans="1:4" ht="39" thickBot="1">
      <c r="A167" s="4" t="s">
        <v>581</v>
      </c>
      <c r="B167" s="5" t="s">
        <v>582</v>
      </c>
      <c r="C167" s="6" t="s">
        <v>583</v>
      </c>
      <c r="D167" s="7" t="s">
        <v>269</v>
      </c>
    </row>
    <row r="168" spans="1:4" ht="16.5" thickBot="1">
      <c r="A168" s="10" t="s">
        <v>629</v>
      </c>
      <c r="B168" s="11" t="s">
        <v>630</v>
      </c>
      <c r="C168" s="12">
        <f>SUM(C169)</f>
        <v>1500</v>
      </c>
      <c r="D168" s="13">
        <f>SUM(D169)</f>
        <v>1000</v>
      </c>
    </row>
    <row r="169" spans="1:4" ht="15">
      <c r="A169" s="14" t="s">
        <v>631</v>
      </c>
      <c r="B169" s="15" t="s">
        <v>632</v>
      </c>
      <c r="C169" s="16">
        <v>1500</v>
      </c>
      <c r="D169" s="17">
        <v>1000</v>
      </c>
    </row>
    <row r="170" spans="1:4" ht="39" thickBot="1">
      <c r="A170" s="18"/>
      <c r="B170" s="19" t="s">
        <v>670</v>
      </c>
      <c r="C170" s="20"/>
      <c r="D170" s="21"/>
    </row>
    <row r="171" spans="1:4" ht="15" thickBot="1">
      <c r="A171" s="26" t="s">
        <v>570</v>
      </c>
      <c r="B171" s="27"/>
      <c r="C171" s="28">
        <f>SUM(C168)</f>
        <v>1500</v>
      </c>
      <c r="D171" s="29">
        <f>SUM(D168)</f>
        <v>1000</v>
      </c>
    </row>
    <row r="172" spans="1:4" ht="12.75">
      <c r="A172" s="30"/>
      <c r="B172" s="30"/>
      <c r="C172" s="30"/>
      <c r="D172" s="31"/>
    </row>
    <row r="173" spans="1:4" ht="16.5" thickBot="1">
      <c r="A173" s="2" t="s">
        <v>646</v>
      </c>
      <c r="B173" s="2"/>
      <c r="C173" s="2"/>
      <c r="D173" s="3" t="s">
        <v>580</v>
      </c>
    </row>
    <row r="174" spans="1:4" ht="39" thickBot="1">
      <c r="A174" s="4" t="s">
        <v>581</v>
      </c>
      <c r="B174" s="5" t="s">
        <v>582</v>
      </c>
      <c r="C174" s="6" t="s">
        <v>583</v>
      </c>
      <c r="D174" s="7" t="s">
        <v>269</v>
      </c>
    </row>
    <row r="175" spans="1:4" ht="16.5" thickBot="1">
      <c r="A175" s="10" t="s">
        <v>539</v>
      </c>
      <c r="B175" s="11" t="s">
        <v>667</v>
      </c>
      <c r="C175" s="12">
        <f>SUM(C176)</f>
        <v>2500</v>
      </c>
      <c r="D175" s="13">
        <f>SUM(D176)</f>
        <v>3000</v>
      </c>
    </row>
    <row r="176" spans="1:4" ht="15">
      <c r="A176" s="14" t="s">
        <v>540</v>
      </c>
      <c r="B176" s="15" t="s">
        <v>541</v>
      </c>
      <c r="C176" s="16">
        <v>2500</v>
      </c>
      <c r="D176" s="17">
        <v>3000</v>
      </c>
    </row>
    <row r="177" spans="1:4" ht="26.25" thickBot="1">
      <c r="A177" s="18"/>
      <c r="B177" s="19" t="s">
        <v>571</v>
      </c>
      <c r="C177" s="20"/>
      <c r="D177" s="21"/>
    </row>
    <row r="178" spans="1:4" ht="15" thickBot="1">
      <c r="A178" s="26" t="s">
        <v>572</v>
      </c>
      <c r="B178" s="27"/>
      <c r="C178" s="28">
        <f>SUM(C175)</f>
        <v>2500</v>
      </c>
      <c r="D178" s="29">
        <f>SUM(D175)</f>
        <v>3000</v>
      </c>
    </row>
    <row r="179" spans="1:4" ht="12.75">
      <c r="A179" s="30"/>
      <c r="B179" s="30"/>
      <c r="C179" s="30"/>
      <c r="D179" s="31"/>
    </row>
    <row r="180" spans="1:4" ht="16.5" thickBot="1">
      <c r="A180" s="2" t="s">
        <v>655</v>
      </c>
      <c r="B180" s="2"/>
      <c r="C180" s="2"/>
      <c r="D180" s="3" t="s">
        <v>580</v>
      </c>
    </row>
    <row r="181" spans="1:4" ht="39" thickBot="1">
      <c r="A181" s="4" t="s">
        <v>581</v>
      </c>
      <c r="B181" s="5" t="s">
        <v>582</v>
      </c>
      <c r="C181" s="6" t="s">
        <v>583</v>
      </c>
      <c r="D181" s="7" t="s">
        <v>269</v>
      </c>
    </row>
    <row r="182" spans="1:4" ht="16.5" thickBot="1">
      <c r="A182" s="10" t="s">
        <v>539</v>
      </c>
      <c r="B182" s="11" t="s">
        <v>667</v>
      </c>
      <c r="C182" s="12">
        <f>SUM(C183)</f>
        <v>18600</v>
      </c>
      <c r="D182" s="13">
        <f>SUM(D183)</f>
        <v>13001.86</v>
      </c>
    </row>
    <row r="183" spans="1:4" ht="15">
      <c r="A183" s="14" t="s">
        <v>540</v>
      </c>
      <c r="B183" s="15" t="s">
        <v>541</v>
      </c>
      <c r="C183" s="16">
        <v>18600</v>
      </c>
      <c r="D183" s="17">
        <v>13001.86</v>
      </c>
    </row>
    <row r="184" spans="1:4" ht="147" customHeight="1" thickBot="1">
      <c r="A184" s="18"/>
      <c r="B184" s="19" t="s">
        <v>538</v>
      </c>
      <c r="C184" s="20"/>
      <c r="D184" s="21"/>
    </row>
    <row r="185" spans="1:4" ht="15" thickBot="1">
      <c r="A185" s="26" t="s">
        <v>573</v>
      </c>
      <c r="B185" s="27"/>
      <c r="C185" s="28">
        <f>SUM(C182)</f>
        <v>18600</v>
      </c>
      <c r="D185" s="29">
        <v>13001.86</v>
      </c>
    </row>
    <row r="186" spans="1:4" ht="12.75">
      <c r="A186" s="30"/>
      <c r="B186" s="30"/>
      <c r="C186" s="30"/>
      <c r="D186" s="31"/>
    </row>
    <row r="187" spans="1:4" ht="16.5" thickBot="1">
      <c r="A187" s="2" t="s">
        <v>548</v>
      </c>
      <c r="B187" s="2"/>
      <c r="C187" s="2"/>
      <c r="D187" s="3" t="s">
        <v>580</v>
      </c>
    </row>
    <row r="188" spans="1:4" ht="39" thickBot="1">
      <c r="A188" s="4" t="s">
        <v>581</v>
      </c>
      <c r="B188" s="5" t="s">
        <v>582</v>
      </c>
      <c r="C188" s="6" t="s">
        <v>583</v>
      </c>
      <c r="D188" s="7" t="s">
        <v>269</v>
      </c>
    </row>
    <row r="189" spans="1:4" ht="16.5" thickBot="1">
      <c r="A189" s="10" t="s">
        <v>539</v>
      </c>
      <c r="B189" s="11" t="s">
        <v>667</v>
      </c>
      <c r="C189" s="12">
        <f>SUM(C190)</f>
        <v>8900</v>
      </c>
      <c r="D189" s="13">
        <f>SUM(D190)</f>
        <v>5000</v>
      </c>
    </row>
    <row r="190" spans="1:4" ht="15">
      <c r="A190" s="14" t="s">
        <v>540</v>
      </c>
      <c r="B190" s="15" t="s">
        <v>541</v>
      </c>
      <c r="C190" s="16">
        <v>8900</v>
      </c>
      <c r="D190" s="17">
        <v>5000</v>
      </c>
    </row>
    <row r="191" spans="1:4" ht="40.5" customHeight="1" thickBot="1">
      <c r="A191" s="18"/>
      <c r="B191" s="19" t="s">
        <v>574</v>
      </c>
      <c r="C191" s="20"/>
      <c r="D191" s="21"/>
    </row>
    <row r="192" spans="1:4" ht="15" thickBot="1">
      <c r="A192" s="26" t="s">
        <v>575</v>
      </c>
      <c r="B192" s="27"/>
      <c r="C192" s="28">
        <f>SUM(C189)</f>
        <v>8900</v>
      </c>
      <c r="D192" s="29">
        <f>SUM(D189)</f>
        <v>5000</v>
      </c>
    </row>
    <row r="193" spans="1:4" ht="12.75">
      <c r="A193" s="30"/>
      <c r="B193" s="30"/>
      <c r="C193" s="30"/>
      <c r="D193" s="31"/>
    </row>
    <row r="194" spans="1:4" ht="12.75">
      <c r="A194" s="30"/>
      <c r="B194" s="30"/>
      <c r="C194" s="30"/>
      <c r="D194" s="31"/>
    </row>
    <row r="195" spans="1:4" ht="16.5" thickBot="1">
      <c r="A195" s="2" t="s">
        <v>542</v>
      </c>
      <c r="B195" s="2"/>
      <c r="C195" s="2"/>
      <c r="D195" s="3" t="s">
        <v>580</v>
      </c>
    </row>
    <row r="196" spans="1:4" ht="39" thickBot="1">
      <c r="A196" s="4" t="s">
        <v>581</v>
      </c>
      <c r="B196" s="5" t="s">
        <v>582</v>
      </c>
      <c r="C196" s="6" t="s">
        <v>583</v>
      </c>
      <c r="D196" s="7" t="s">
        <v>269</v>
      </c>
    </row>
    <row r="197" spans="1:4" ht="16.5" thickBot="1">
      <c r="A197" s="10" t="s">
        <v>539</v>
      </c>
      <c r="B197" s="11" t="s">
        <v>667</v>
      </c>
      <c r="C197" s="12">
        <f>SUM(C198)</f>
        <v>8000</v>
      </c>
      <c r="D197" s="13">
        <f>SUM(D198)</f>
        <v>8000</v>
      </c>
    </row>
    <row r="198" spans="1:4" ht="15">
      <c r="A198" s="14" t="s">
        <v>540</v>
      </c>
      <c r="B198" s="15" t="s">
        <v>541</v>
      </c>
      <c r="C198" s="16">
        <v>8000</v>
      </c>
      <c r="D198" s="17">
        <v>8000</v>
      </c>
    </row>
    <row r="199" spans="1:4" ht="26.25" thickBot="1">
      <c r="A199" s="18"/>
      <c r="B199" s="19" t="s">
        <v>576</v>
      </c>
      <c r="C199" s="20"/>
      <c r="D199" s="21"/>
    </row>
    <row r="200" spans="1:4" ht="15" thickBot="1">
      <c r="A200" s="26" t="s">
        <v>577</v>
      </c>
      <c r="B200" s="27"/>
      <c r="C200" s="28">
        <f>SUM(C197)</f>
        <v>8000</v>
      </c>
      <c r="D200" s="29">
        <f>SUM(D197)</f>
        <v>8000</v>
      </c>
    </row>
    <row r="201" spans="1:4" ht="12.75">
      <c r="A201" s="30"/>
      <c r="B201" s="30"/>
      <c r="C201" s="30"/>
      <c r="D201" s="31"/>
    </row>
    <row r="202" spans="1:4" ht="13.5" thickBot="1">
      <c r="A202" s="30"/>
      <c r="B202" s="30"/>
      <c r="C202" s="30"/>
      <c r="D202" s="31"/>
    </row>
    <row r="203" spans="1:4" ht="15.75">
      <c r="A203" s="8" t="s">
        <v>578</v>
      </c>
      <c r="B203" s="32"/>
      <c r="C203" s="33"/>
      <c r="D203" s="9">
        <f>SUM(D204:D205)</f>
        <v>304190</v>
      </c>
    </row>
    <row r="204" spans="1:4" ht="14.25">
      <c r="A204" s="24"/>
      <c r="B204" s="22" t="s">
        <v>615</v>
      </c>
      <c r="C204" s="23"/>
      <c r="D204" s="25">
        <f>SUM(C160+C146+C139+C132+C125+C112+C83+C70+C54+C47+C32)</f>
        <v>264690</v>
      </c>
    </row>
    <row r="205" spans="1:4" ht="15" thickBot="1">
      <c r="A205" s="34"/>
      <c r="B205" s="35" t="s">
        <v>616</v>
      </c>
      <c r="C205" s="36"/>
      <c r="D205" s="37">
        <f>SUM(C200+C192+C185+C178+C171)</f>
        <v>39500</v>
      </c>
    </row>
  </sheetData>
  <mergeCells count="1">
    <mergeCell ref="A1:D1"/>
  </mergeCells>
  <printOptions horizontalCentered="1"/>
  <pageMargins left="0.7086614173228347" right="0.7086614173228347" top="0.7874015748031497" bottom="0.7874015748031497" header="0.5118110236220472" footer="0.5118110236220472"/>
  <pageSetup horizontalDpi="600" verticalDpi="600" orientation="portrait" paperSize="9" scale="98" r:id="rId1"/>
  <rowBreaks count="2" manualBreakCount="2">
    <brk id="91" max="3" man="1"/>
    <brk id="125" max="255" man="1"/>
  </rowBreaks>
</worksheet>
</file>

<file path=xl/worksheets/sheet14.xml><?xml version="1.0" encoding="utf-8"?>
<worksheet xmlns="http://schemas.openxmlformats.org/spreadsheetml/2006/main" xmlns:r="http://schemas.openxmlformats.org/officeDocument/2006/relationships">
  <dimension ref="A1:D65"/>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24</v>
      </c>
      <c r="B1" s="77"/>
      <c r="C1" s="77"/>
      <c r="D1" s="77"/>
    </row>
    <row r="2" spans="1:4" ht="18.75">
      <c r="A2" s="1"/>
      <c r="B2" s="1"/>
      <c r="C2" s="1"/>
      <c r="D2" s="1"/>
    </row>
    <row r="3" spans="1:4" ht="15.75">
      <c r="A3" s="2" t="s">
        <v>579</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584</v>
      </c>
      <c r="B6" s="11" t="s">
        <v>585</v>
      </c>
      <c r="C6" s="12">
        <v>5251</v>
      </c>
      <c r="D6" s="13">
        <v>5080.16</v>
      </c>
    </row>
    <row r="7" spans="1:4" ht="15">
      <c r="A7" s="14" t="s">
        <v>586</v>
      </c>
      <c r="B7" s="15" t="s">
        <v>587</v>
      </c>
      <c r="C7" s="16">
        <v>6</v>
      </c>
      <c r="D7" s="17">
        <v>12</v>
      </c>
    </row>
    <row r="8" spans="1:4" ht="15">
      <c r="A8" s="14" t="s">
        <v>25</v>
      </c>
      <c r="B8" s="15" t="s">
        <v>26</v>
      </c>
      <c r="C8" s="16">
        <v>4045</v>
      </c>
      <c r="D8" s="17">
        <v>4085</v>
      </c>
    </row>
    <row r="9" spans="1:4" ht="63.75">
      <c r="A9" s="18"/>
      <c r="B9" s="19" t="s">
        <v>833</v>
      </c>
      <c r="C9" s="20"/>
      <c r="D9" s="21"/>
    </row>
    <row r="10" spans="1:4" ht="15">
      <c r="A10" s="14" t="s">
        <v>588</v>
      </c>
      <c r="B10" s="15" t="s">
        <v>589</v>
      </c>
      <c r="C10" s="16">
        <v>1200</v>
      </c>
      <c r="D10" s="17">
        <v>983.16</v>
      </c>
    </row>
    <row r="11" spans="1:4" ht="39" thickBot="1">
      <c r="A11" s="18"/>
      <c r="B11" s="19" t="s">
        <v>27</v>
      </c>
      <c r="C11" s="20"/>
      <c r="D11" s="21"/>
    </row>
    <row r="12" spans="1:4" ht="16.5" thickBot="1">
      <c r="A12" s="10" t="s">
        <v>590</v>
      </c>
      <c r="B12" s="11" t="s">
        <v>591</v>
      </c>
      <c r="C12" s="12">
        <v>6605</v>
      </c>
      <c r="D12" s="13">
        <v>4880</v>
      </c>
    </row>
    <row r="13" spans="1:4" ht="15">
      <c r="A13" s="14" t="s">
        <v>28</v>
      </c>
      <c r="B13" s="15" t="s">
        <v>29</v>
      </c>
      <c r="C13" s="16">
        <v>965</v>
      </c>
      <c r="D13" s="17">
        <v>825</v>
      </c>
    </row>
    <row r="14" spans="1:4" ht="38.25">
      <c r="A14" s="18"/>
      <c r="B14" s="19" t="s">
        <v>30</v>
      </c>
      <c r="C14" s="20"/>
      <c r="D14" s="21"/>
    </row>
    <row r="15" spans="1:4" ht="15">
      <c r="A15" s="14" t="s">
        <v>942</v>
      </c>
      <c r="B15" s="15" t="s">
        <v>943</v>
      </c>
      <c r="C15" s="16">
        <v>252</v>
      </c>
      <c r="D15" s="17">
        <v>100</v>
      </c>
    </row>
    <row r="16" spans="1:4" ht="38.25">
      <c r="A16" s="18"/>
      <c r="B16" s="19" t="s">
        <v>31</v>
      </c>
      <c r="C16" s="20"/>
      <c r="D16" s="21"/>
    </row>
    <row r="17" spans="1:4" ht="15">
      <c r="A17" s="14" t="s">
        <v>32</v>
      </c>
      <c r="B17" s="15" t="s">
        <v>33</v>
      </c>
      <c r="C17" s="16">
        <v>110</v>
      </c>
      <c r="D17" s="17">
        <v>45</v>
      </c>
    </row>
    <row r="18" spans="1:4" ht="25.5">
      <c r="A18" s="18"/>
      <c r="B18" s="19" t="s">
        <v>34</v>
      </c>
      <c r="C18" s="20"/>
      <c r="D18" s="21"/>
    </row>
    <row r="19" spans="1:4" ht="15">
      <c r="A19" s="14" t="s">
        <v>592</v>
      </c>
      <c r="B19" s="15" t="s">
        <v>593</v>
      </c>
      <c r="C19" s="16">
        <v>5278</v>
      </c>
      <c r="D19" s="17">
        <v>3910</v>
      </c>
    </row>
    <row r="20" spans="1:4" ht="213" customHeight="1" thickBot="1">
      <c r="A20" s="18"/>
      <c r="B20" s="19" t="s">
        <v>834</v>
      </c>
      <c r="C20" s="20"/>
      <c r="D20" s="21"/>
    </row>
    <row r="21" spans="1:4" ht="12.75">
      <c r="A21" s="38"/>
      <c r="B21" s="38"/>
      <c r="C21" s="39"/>
      <c r="D21" s="39"/>
    </row>
    <row r="22" spans="1:4" ht="12.75">
      <c r="A22" s="40"/>
      <c r="B22" s="40"/>
      <c r="C22" s="41"/>
      <c r="D22" s="41"/>
    </row>
    <row r="23" spans="1:4" ht="12.75">
      <c r="A23" s="40"/>
      <c r="B23" s="40"/>
      <c r="C23" s="41"/>
      <c r="D23" s="41"/>
    </row>
    <row r="24" spans="1:4" ht="12.75">
      <c r="A24" s="40"/>
      <c r="B24" s="40"/>
      <c r="C24" s="41"/>
      <c r="D24" s="41"/>
    </row>
    <row r="25" spans="1:4" ht="12.75">
      <c r="A25" s="40"/>
      <c r="B25" s="40"/>
      <c r="C25" s="41"/>
      <c r="D25" s="41"/>
    </row>
    <row r="26" spans="1:4" ht="12.75">
      <c r="A26" s="40"/>
      <c r="B26" s="40"/>
      <c r="C26" s="41"/>
      <c r="D26" s="41"/>
    </row>
    <row r="27" spans="1:4" ht="12.75">
      <c r="A27" s="40"/>
      <c r="B27" s="40"/>
      <c r="C27" s="41"/>
      <c r="D27" s="41"/>
    </row>
    <row r="28" spans="1:4" ht="13.5" thickBot="1">
      <c r="A28" s="40"/>
      <c r="B28" s="40"/>
      <c r="C28" s="41"/>
      <c r="D28" s="41"/>
    </row>
    <row r="29" spans="1:4" ht="15">
      <c r="A29" s="66" t="s">
        <v>592</v>
      </c>
      <c r="B29" s="67" t="s">
        <v>593</v>
      </c>
      <c r="C29" s="68"/>
      <c r="D29" s="69"/>
    </row>
    <row r="30" spans="1:4" ht="192" thickBot="1">
      <c r="A30" s="18"/>
      <c r="B30" s="70" t="s">
        <v>835</v>
      </c>
      <c r="C30" s="20"/>
      <c r="D30" s="21"/>
    </row>
    <row r="31" spans="1:4" ht="16.5" thickBot="1">
      <c r="A31" s="10" t="s">
        <v>594</v>
      </c>
      <c r="B31" s="11" t="s">
        <v>595</v>
      </c>
      <c r="C31" s="12">
        <v>5228</v>
      </c>
      <c r="D31" s="13">
        <v>5371.49</v>
      </c>
    </row>
    <row r="32" spans="1:4" ht="15">
      <c r="A32" s="14" t="s">
        <v>944</v>
      </c>
      <c r="B32" s="15" t="s">
        <v>945</v>
      </c>
      <c r="C32" s="16">
        <v>300</v>
      </c>
      <c r="D32" s="17">
        <v>250</v>
      </c>
    </row>
    <row r="33" spans="1:4" ht="12.75">
      <c r="A33" s="18"/>
      <c r="B33" s="19" t="s">
        <v>815</v>
      </c>
      <c r="C33" s="20"/>
      <c r="D33" s="21"/>
    </row>
    <row r="34" spans="1:4" ht="15">
      <c r="A34" s="14" t="s">
        <v>816</v>
      </c>
      <c r="B34" s="15" t="s">
        <v>817</v>
      </c>
      <c r="C34" s="16">
        <v>4800</v>
      </c>
      <c r="D34" s="17">
        <v>4934.49</v>
      </c>
    </row>
    <row r="35" spans="1:4" ht="38.25">
      <c r="A35" s="18"/>
      <c r="B35" s="19" t="s">
        <v>818</v>
      </c>
      <c r="C35" s="20"/>
      <c r="D35" s="21"/>
    </row>
    <row r="36" spans="1:4" ht="15">
      <c r="A36" s="14" t="s">
        <v>596</v>
      </c>
      <c r="B36" s="15" t="s">
        <v>597</v>
      </c>
      <c r="C36" s="16">
        <v>100</v>
      </c>
      <c r="D36" s="17">
        <v>140</v>
      </c>
    </row>
    <row r="37" spans="1:4" ht="15">
      <c r="A37" s="14" t="s">
        <v>598</v>
      </c>
      <c r="B37" s="15" t="s">
        <v>599</v>
      </c>
      <c r="C37" s="16">
        <v>8</v>
      </c>
      <c r="D37" s="17">
        <v>17</v>
      </c>
    </row>
    <row r="38" spans="1:4" ht="38.25">
      <c r="A38" s="18"/>
      <c r="B38" s="19" t="s">
        <v>819</v>
      </c>
      <c r="C38" s="20"/>
      <c r="D38" s="21"/>
    </row>
    <row r="39" spans="1:4" ht="15.75" thickBot="1">
      <c r="A39" s="14" t="s">
        <v>600</v>
      </c>
      <c r="B39" s="15" t="s">
        <v>601</v>
      </c>
      <c r="C39" s="16">
        <v>20</v>
      </c>
      <c r="D39" s="17">
        <v>30</v>
      </c>
    </row>
    <row r="40" spans="1:4" ht="16.5" thickBot="1">
      <c r="A40" s="10" t="s">
        <v>949</v>
      </c>
      <c r="B40" s="11" t="s">
        <v>820</v>
      </c>
      <c r="C40" s="12">
        <v>2</v>
      </c>
      <c r="D40" s="13">
        <v>2</v>
      </c>
    </row>
    <row r="41" spans="1:4" ht="15.75" thickBot="1">
      <c r="A41" s="14" t="s">
        <v>821</v>
      </c>
      <c r="B41" s="15" t="s">
        <v>822</v>
      </c>
      <c r="C41" s="16">
        <v>2</v>
      </c>
      <c r="D41" s="17">
        <v>2</v>
      </c>
    </row>
    <row r="42" spans="1:4" ht="16.5" thickBot="1">
      <c r="A42" s="10" t="s">
        <v>605</v>
      </c>
      <c r="B42" s="11" t="s">
        <v>823</v>
      </c>
      <c r="C42" s="12">
        <v>15</v>
      </c>
      <c r="D42" s="13">
        <v>15</v>
      </c>
    </row>
    <row r="43" spans="1:4" ht="15">
      <c r="A43" s="14" t="s">
        <v>824</v>
      </c>
      <c r="B43" s="15" t="s">
        <v>825</v>
      </c>
      <c r="C43" s="16">
        <v>15</v>
      </c>
      <c r="D43" s="17">
        <v>15</v>
      </c>
    </row>
    <row r="44" spans="1:4" ht="26.25" thickBot="1">
      <c r="A44" s="18"/>
      <c r="B44" s="19" t="s">
        <v>826</v>
      </c>
      <c r="C44" s="20"/>
      <c r="D44" s="21"/>
    </row>
    <row r="45" spans="1:4" ht="15" thickBot="1">
      <c r="A45" s="26" t="s">
        <v>613</v>
      </c>
      <c r="B45" s="27"/>
      <c r="C45" s="28">
        <v>17101</v>
      </c>
      <c r="D45" s="29">
        <v>15348.64</v>
      </c>
    </row>
    <row r="46" spans="1:4" ht="12.75">
      <c r="A46" s="30"/>
      <c r="B46" s="30"/>
      <c r="C46" s="30"/>
      <c r="D46" s="31"/>
    </row>
    <row r="47" spans="1:4" ht="15.75">
      <c r="A47" s="2" t="s">
        <v>614</v>
      </c>
      <c r="B47" s="2"/>
      <c r="C47" s="2"/>
      <c r="D47" s="3"/>
    </row>
    <row r="48" spans="1:4" ht="16.5" thickBot="1">
      <c r="A48" s="2" t="s">
        <v>610</v>
      </c>
      <c r="B48" s="2"/>
      <c r="C48" s="2"/>
      <c r="D48" s="3" t="s">
        <v>580</v>
      </c>
    </row>
    <row r="49" spans="1:4" ht="39" thickBot="1">
      <c r="A49" s="4" t="s">
        <v>581</v>
      </c>
      <c r="B49" s="5" t="s">
        <v>582</v>
      </c>
      <c r="C49" s="6" t="s">
        <v>583</v>
      </c>
      <c r="D49" s="7" t="s">
        <v>269</v>
      </c>
    </row>
    <row r="50" spans="1:4" ht="16.5" thickBot="1">
      <c r="A50" s="10" t="s">
        <v>629</v>
      </c>
      <c r="B50" s="11" t="s">
        <v>630</v>
      </c>
      <c r="C50" s="12">
        <v>3150</v>
      </c>
      <c r="D50" s="13">
        <v>6798</v>
      </c>
    </row>
    <row r="51" spans="1:4" ht="15">
      <c r="A51" s="14" t="s">
        <v>827</v>
      </c>
      <c r="B51" s="15" t="s">
        <v>817</v>
      </c>
      <c r="C51" s="16">
        <v>3150</v>
      </c>
      <c r="D51" s="17">
        <v>6798</v>
      </c>
    </row>
    <row r="52" spans="1:4" ht="64.5" thickBot="1">
      <c r="A52" s="18"/>
      <c r="B52" s="19" t="s">
        <v>268</v>
      </c>
      <c r="C52" s="20"/>
      <c r="D52" s="21"/>
    </row>
    <row r="53" spans="1:4" ht="12.75">
      <c r="A53" s="38"/>
      <c r="B53" s="38"/>
      <c r="C53" s="39"/>
      <c r="D53" s="39"/>
    </row>
    <row r="54" spans="1:4" ht="12.75">
      <c r="A54" s="40"/>
      <c r="B54" s="40"/>
      <c r="C54" s="41"/>
      <c r="D54" s="41"/>
    </row>
    <row r="55" spans="1:4" ht="16.5" thickBot="1">
      <c r="A55" s="2" t="s">
        <v>610</v>
      </c>
      <c r="B55" s="2"/>
      <c r="C55" s="2"/>
      <c r="D55" s="3" t="s">
        <v>580</v>
      </c>
    </row>
    <row r="56" spans="1:4" ht="39" thickBot="1">
      <c r="A56" s="4" t="s">
        <v>581</v>
      </c>
      <c r="B56" s="5" t="s">
        <v>582</v>
      </c>
      <c r="C56" s="6" t="s">
        <v>583</v>
      </c>
      <c r="D56" s="7" t="s">
        <v>269</v>
      </c>
    </row>
    <row r="57" spans="1:4" ht="16.5" thickBot="1">
      <c r="A57" s="10" t="s">
        <v>976</v>
      </c>
      <c r="B57" s="11" t="s">
        <v>977</v>
      </c>
      <c r="C57" s="12">
        <v>800</v>
      </c>
      <c r="D57" s="13">
        <v>3100</v>
      </c>
    </row>
    <row r="58" spans="1:4" ht="15">
      <c r="A58" s="14" t="s">
        <v>828</v>
      </c>
      <c r="B58" s="15" t="s">
        <v>829</v>
      </c>
      <c r="C58" s="16">
        <v>800</v>
      </c>
      <c r="D58" s="17">
        <v>3100</v>
      </c>
    </row>
    <row r="59" spans="1:4" ht="26.25" thickBot="1">
      <c r="A59" s="18"/>
      <c r="B59" s="19" t="s">
        <v>830</v>
      </c>
      <c r="C59" s="20"/>
      <c r="D59" s="21"/>
    </row>
    <row r="60" spans="1:4" ht="15" thickBot="1">
      <c r="A60" s="26" t="s">
        <v>831</v>
      </c>
      <c r="B60" s="27"/>
      <c r="C60" s="28">
        <v>3950</v>
      </c>
      <c r="D60" s="29">
        <v>9898</v>
      </c>
    </row>
    <row r="61" spans="1:4" ht="12.75">
      <c r="A61" s="30"/>
      <c r="B61" s="30"/>
      <c r="C61" s="30"/>
      <c r="D61" s="31"/>
    </row>
    <row r="62" spans="1:4" ht="13.5" thickBot="1">
      <c r="A62" s="30"/>
      <c r="B62" s="30"/>
      <c r="C62" s="30"/>
      <c r="D62" s="31"/>
    </row>
    <row r="63" spans="1:4" ht="15.75">
      <c r="A63" s="8" t="s">
        <v>832</v>
      </c>
      <c r="B63" s="32"/>
      <c r="C63" s="33"/>
      <c r="D63" s="9">
        <v>21051</v>
      </c>
    </row>
    <row r="64" spans="1:4" ht="14.25">
      <c r="A64" s="24"/>
      <c r="B64" s="22" t="s">
        <v>615</v>
      </c>
      <c r="C64" s="23"/>
      <c r="D64" s="25">
        <v>17101</v>
      </c>
    </row>
    <row r="65" spans="1:4" ht="15" thickBot="1">
      <c r="A65" s="34"/>
      <c r="B65" s="35" t="s">
        <v>616</v>
      </c>
      <c r="C65" s="36"/>
      <c r="D65" s="37">
        <v>3950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42"/>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923</v>
      </c>
      <c r="B1" s="77"/>
      <c r="C1" s="77"/>
      <c r="D1" s="77"/>
    </row>
    <row r="2" spans="1:4" ht="18.75">
      <c r="A2" s="1"/>
      <c r="B2" s="1"/>
      <c r="C2" s="1"/>
      <c r="D2" s="1"/>
    </row>
    <row r="3" spans="1:4" ht="15.75">
      <c r="A3" s="2" t="s">
        <v>685</v>
      </c>
      <c r="B3" s="2"/>
      <c r="C3" s="2"/>
      <c r="D3" s="3"/>
    </row>
    <row r="4" spans="1:4" ht="16.5" thickBot="1">
      <c r="A4" s="2" t="s">
        <v>445</v>
      </c>
      <c r="B4" s="2"/>
      <c r="C4" s="2"/>
      <c r="D4" s="3" t="s">
        <v>580</v>
      </c>
    </row>
    <row r="5" spans="1:4" ht="39" thickBot="1">
      <c r="A5" s="4" t="s">
        <v>581</v>
      </c>
      <c r="B5" s="5" t="s">
        <v>582</v>
      </c>
      <c r="C5" s="6" t="s">
        <v>583</v>
      </c>
      <c r="D5" s="7" t="s">
        <v>269</v>
      </c>
    </row>
    <row r="6" spans="1:4" ht="16.5" thickBot="1">
      <c r="A6" s="10" t="s">
        <v>446</v>
      </c>
      <c r="B6" s="11" t="s">
        <v>447</v>
      </c>
      <c r="C6" s="12">
        <v>10</v>
      </c>
      <c r="D6" s="13">
        <v>15</v>
      </c>
    </row>
    <row r="7" spans="1:4" ht="15">
      <c r="A7" s="14" t="s">
        <v>448</v>
      </c>
      <c r="B7" s="15" t="s">
        <v>449</v>
      </c>
      <c r="C7" s="16">
        <v>10</v>
      </c>
      <c r="D7" s="17">
        <v>15</v>
      </c>
    </row>
    <row r="8" spans="1:4" ht="13.5" thickBot="1">
      <c r="A8" s="18"/>
      <c r="B8" s="19" t="s">
        <v>126</v>
      </c>
      <c r="C8" s="20"/>
      <c r="D8" s="21"/>
    </row>
    <row r="9" spans="1:4" ht="15" thickBot="1">
      <c r="A9" s="26" t="s">
        <v>127</v>
      </c>
      <c r="B9" s="27"/>
      <c r="C9" s="28">
        <v>10</v>
      </c>
      <c r="D9" s="29">
        <v>15</v>
      </c>
    </row>
    <row r="10" spans="1:4" ht="12.75">
      <c r="A10" s="30"/>
      <c r="B10" s="30"/>
      <c r="C10" s="30"/>
      <c r="D10" s="31"/>
    </row>
    <row r="11" spans="1:4" ht="13.5" thickBot="1">
      <c r="A11" s="30"/>
      <c r="B11" s="30"/>
      <c r="C11" s="30"/>
      <c r="D11" s="31"/>
    </row>
    <row r="12" spans="1:4" ht="15.75">
      <c r="A12" s="8" t="s">
        <v>128</v>
      </c>
      <c r="B12" s="32"/>
      <c r="C12" s="33"/>
      <c r="D12" s="9">
        <v>10</v>
      </c>
    </row>
    <row r="13" spans="1:4" ht="14.25">
      <c r="A13" s="24"/>
      <c r="B13" s="22" t="s">
        <v>940</v>
      </c>
      <c r="C13" s="23"/>
      <c r="D13" s="25">
        <v>10</v>
      </c>
    </row>
    <row r="14" spans="1:4" ht="15" thickBot="1">
      <c r="A14" s="34"/>
      <c r="B14" s="35" t="s">
        <v>941</v>
      </c>
      <c r="C14" s="36"/>
      <c r="D14" s="37">
        <v>0</v>
      </c>
    </row>
    <row r="15" spans="1:4" ht="14.25">
      <c r="A15" s="48"/>
      <c r="B15" s="48"/>
      <c r="C15" s="49"/>
      <c r="D15" s="49"/>
    </row>
    <row r="16" spans="1:4" ht="14.25">
      <c r="A16" s="48"/>
      <c r="B16" s="48"/>
      <c r="C16" s="49"/>
      <c r="D16" s="49"/>
    </row>
    <row r="17" spans="1:4" ht="14.25">
      <c r="A17" s="48"/>
      <c r="B17" s="48"/>
      <c r="C17" s="49"/>
      <c r="D17" s="49"/>
    </row>
    <row r="18" spans="1:4" ht="14.25">
      <c r="A18" s="48"/>
      <c r="B18" s="48"/>
      <c r="C18" s="49"/>
      <c r="D18" s="49"/>
    </row>
    <row r="19" spans="1:4" ht="14.25">
      <c r="A19" s="48"/>
      <c r="B19" s="48"/>
      <c r="C19" s="49"/>
      <c r="D19" s="49"/>
    </row>
    <row r="20" spans="1:4" ht="12.75">
      <c r="A20" s="30"/>
      <c r="B20" s="30"/>
      <c r="C20" s="30"/>
      <c r="D20" s="31"/>
    </row>
    <row r="21" spans="1:4" ht="15.75">
      <c r="A21" s="2" t="s">
        <v>579</v>
      </c>
      <c r="B21" s="2"/>
      <c r="C21" s="2"/>
      <c r="D21" s="3"/>
    </row>
    <row r="22" spans="1:4" ht="16.5" thickBot="1">
      <c r="A22" s="2" t="s">
        <v>610</v>
      </c>
      <c r="B22" s="2"/>
      <c r="C22" s="2"/>
      <c r="D22" s="3" t="s">
        <v>580</v>
      </c>
    </row>
    <row r="23" spans="1:4" ht="39" thickBot="1">
      <c r="A23" s="4" t="s">
        <v>581</v>
      </c>
      <c r="B23" s="5" t="s">
        <v>582</v>
      </c>
      <c r="C23" s="6" t="s">
        <v>583</v>
      </c>
      <c r="D23" s="7" t="s">
        <v>269</v>
      </c>
    </row>
    <row r="24" spans="1:4" ht="16.5" thickBot="1">
      <c r="A24" s="10" t="s">
        <v>590</v>
      </c>
      <c r="B24" s="11" t="s">
        <v>591</v>
      </c>
      <c r="C24" s="12">
        <v>1150</v>
      </c>
      <c r="D24" s="13">
        <v>1908.6</v>
      </c>
    </row>
    <row r="25" spans="1:4" ht="15">
      <c r="A25" s="14" t="s">
        <v>592</v>
      </c>
      <c r="B25" s="15" t="s">
        <v>593</v>
      </c>
      <c r="C25" s="16">
        <v>1150</v>
      </c>
      <c r="D25" s="17">
        <v>1908.6</v>
      </c>
    </row>
    <row r="26" spans="1:4" ht="13.5" thickBot="1">
      <c r="A26" s="18"/>
      <c r="B26" s="19" t="s">
        <v>129</v>
      </c>
      <c r="C26" s="20"/>
      <c r="D26" s="21"/>
    </row>
    <row r="27" spans="1:4" ht="16.5" thickBot="1">
      <c r="A27" s="10" t="s">
        <v>812</v>
      </c>
      <c r="B27" s="11" t="s">
        <v>813</v>
      </c>
      <c r="C27" s="12">
        <v>3712.7</v>
      </c>
      <c r="D27" s="13">
        <v>3281.22</v>
      </c>
    </row>
    <row r="28" spans="1:4" ht="15">
      <c r="A28" s="14" t="s">
        <v>130</v>
      </c>
      <c r="B28" s="15" t="s">
        <v>813</v>
      </c>
      <c r="C28" s="16">
        <v>3712.7</v>
      </c>
      <c r="D28" s="17">
        <v>3281.22</v>
      </c>
    </row>
    <row r="29" spans="1:4" ht="26.25" thickBot="1">
      <c r="A29" s="18"/>
      <c r="B29" s="19" t="s">
        <v>131</v>
      </c>
      <c r="C29" s="20"/>
      <c r="D29" s="21"/>
    </row>
    <row r="30" spans="1:4" ht="15" thickBot="1">
      <c r="A30" s="26" t="s">
        <v>613</v>
      </c>
      <c r="B30" s="27"/>
      <c r="C30" s="28">
        <v>4862.7</v>
      </c>
      <c r="D30" s="29">
        <v>5189.82</v>
      </c>
    </row>
    <row r="31" spans="1:4" ht="12.75">
      <c r="A31" s="30"/>
      <c r="B31" s="30"/>
      <c r="C31" s="30"/>
      <c r="D31" s="31"/>
    </row>
    <row r="32" spans="1:4" ht="16.5" thickBot="1">
      <c r="A32" s="2" t="s">
        <v>445</v>
      </c>
      <c r="B32" s="2"/>
      <c r="C32" s="2"/>
      <c r="D32" s="3" t="s">
        <v>580</v>
      </c>
    </row>
    <row r="33" spans="1:4" ht="39" thickBot="1">
      <c r="A33" s="4" t="s">
        <v>581</v>
      </c>
      <c r="B33" s="5" t="s">
        <v>582</v>
      </c>
      <c r="C33" s="6" t="s">
        <v>583</v>
      </c>
      <c r="D33" s="7" t="s">
        <v>269</v>
      </c>
    </row>
    <row r="34" spans="1:4" ht="16.5" thickBot="1">
      <c r="A34" s="10" t="s">
        <v>590</v>
      </c>
      <c r="B34" s="11" t="s">
        <v>591</v>
      </c>
      <c r="C34" s="12">
        <v>1.5</v>
      </c>
      <c r="D34" s="13">
        <v>1.5</v>
      </c>
    </row>
    <row r="35" spans="1:4" ht="15">
      <c r="A35" s="14" t="s">
        <v>203</v>
      </c>
      <c r="B35" s="15" t="s">
        <v>204</v>
      </c>
      <c r="C35" s="16">
        <v>1.5</v>
      </c>
      <c r="D35" s="17">
        <v>1.5</v>
      </c>
    </row>
    <row r="36" spans="1:4" ht="13.5" thickBot="1">
      <c r="A36" s="18"/>
      <c r="B36" s="19" t="s">
        <v>132</v>
      </c>
      <c r="C36" s="20"/>
      <c r="D36" s="21"/>
    </row>
    <row r="37" spans="1:4" ht="15" thickBot="1">
      <c r="A37" s="26" t="s">
        <v>858</v>
      </c>
      <c r="B37" s="27"/>
      <c r="C37" s="28">
        <v>1.5</v>
      </c>
      <c r="D37" s="29">
        <v>1.5</v>
      </c>
    </row>
    <row r="38" spans="1:4" ht="12.75">
      <c r="A38" s="30"/>
      <c r="B38" s="30"/>
      <c r="C38" s="30"/>
      <c r="D38" s="31"/>
    </row>
    <row r="39" spans="1:4" ht="13.5" thickBot="1">
      <c r="A39" s="30"/>
      <c r="B39" s="30"/>
      <c r="C39" s="30"/>
      <c r="D39" s="31"/>
    </row>
    <row r="40" spans="1:4" ht="15.75">
      <c r="A40" s="8" t="s">
        <v>133</v>
      </c>
      <c r="B40" s="32"/>
      <c r="C40" s="33"/>
      <c r="D40" s="9">
        <v>4864.2</v>
      </c>
    </row>
    <row r="41" spans="1:4" ht="14.25">
      <c r="A41" s="24"/>
      <c r="B41" s="22" t="s">
        <v>615</v>
      </c>
      <c r="C41" s="23"/>
      <c r="D41" s="25">
        <v>4864.2</v>
      </c>
    </row>
    <row r="42" spans="1:4" ht="15" thickBot="1">
      <c r="A42" s="34"/>
      <c r="B42" s="35" t="s">
        <v>616</v>
      </c>
      <c r="C42" s="36"/>
      <c r="D42" s="37">
        <v>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30"/>
  <sheetViews>
    <sheetView workbookViewId="0" topLeftCell="A1">
      <selection activeCell="C33" sqref="C33"/>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134</v>
      </c>
      <c r="B1" s="77"/>
      <c r="C1" s="77"/>
      <c r="D1" s="77"/>
    </row>
    <row r="2" spans="1:4" ht="18.75">
      <c r="A2" s="1"/>
      <c r="B2" s="1"/>
      <c r="C2" s="1"/>
      <c r="D2" s="1"/>
    </row>
    <row r="3" spans="1:4" ht="15.75">
      <c r="A3" s="2" t="s">
        <v>579</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584</v>
      </c>
      <c r="B6" s="11" t="s">
        <v>585</v>
      </c>
      <c r="C6" s="12">
        <v>8</v>
      </c>
      <c r="D6" s="13">
        <v>53.92</v>
      </c>
    </row>
    <row r="7" spans="1:4" ht="15">
      <c r="A7" s="14" t="s">
        <v>586</v>
      </c>
      <c r="B7" s="15" t="s">
        <v>587</v>
      </c>
      <c r="C7" s="16">
        <v>5</v>
      </c>
      <c r="D7" s="17">
        <v>5</v>
      </c>
    </row>
    <row r="8" spans="1:4" ht="15.75" thickBot="1">
      <c r="A8" s="14" t="s">
        <v>588</v>
      </c>
      <c r="B8" s="15" t="s">
        <v>589</v>
      </c>
      <c r="C8" s="16">
        <v>3</v>
      </c>
      <c r="D8" s="17">
        <v>48.92</v>
      </c>
    </row>
    <row r="9" spans="1:4" ht="16.5" thickBot="1">
      <c r="A9" s="10" t="s">
        <v>590</v>
      </c>
      <c r="B9" s="11" t="s">
        <v>591</v>
      </c>
      <c r="C9" s="12">
        <v>262</v>
      </c>
      <c r="D9" s="13">
        <v>205</v>
      </c>
    </row>
    <row r="10" spans="1:4" ht="15">
      <c r="A10" s="14" t="s">
        <v>942</v>
      </c>
      <c r="B10" s="15" t="s">
        <v>943</v>
      </c>
      <c r="C10" s="16">
        <v>100</v>
      </c>
      <c r="D10" s="17">
        <v>152</v>
      </c>
    </row>
    <row r="11" spans="1:4" ht="15">
      <c r="A11" s="14" t="s">
        <v>617</v>
      </c>
      <c r="B11" s="15" t="s">
        <v>618</v>
      </c>
      <c r="C11" s="16">
        <v>152</v>
      </c>
      <c r="D11" s="17">
        <v>25</v>
      </c>
    </row>
    <row r="12" spans="1:4" ht="15.75" thickBot="1">
      <c r="A12" s="14" t="s">
        <v>592</v>
      </c>
      <c r="B12" s="15" t="s">
        <v>593</v>
      </c>
      <c r="C12" s="16">
        <v>10</v>
      </c>
      <c r="D12" s="17">
        <v>28</v>
      </c>
    </row>
    <row r="13" spans="1:4" ht="16.5" thickBot="1">
      <c r="A13" s="10" t="s">
        <v>594</v>
      </c>
      <c r="B13" s="11" t="s">
        <v>595</v>
      </c>
      <c r="C13" s="12">
        <v>130</v>
      </c>
      <c r="D13" s="13">
        <v>229.65</v>
      </c>
    </row>
    <row r="14" spans="1:4" ht="15">
      <c r="A14" s="14" t="s">
        <v>596</v>
      </c>
      <c r="B14" s="15" t="s">
        <v>597</v>
      </c>
      <c r="C14" s="16">
        <v>120</v>
      </c>
      <c r="D14" s="17">
        <v>196.04</v>
      </c>
    </row>
    <row r="15" spans="1:4" ht="15">
      <c r="A15" s="14" t="s">
        <v>598</v>
      </c>
      <c r="B15" s="15" t="s">
        <v>599</v>
      </c>
      <c r="C15" s="16">
        <v>5</v>
      </c>
      <c r="D15" s="17">
        <v>28.61</v>
      </c>
    </row>
    <row r="16" spans="1:4" ht="15.75" thickBot="1">
      <c r="A16" s="14" t="s">
        <v>600</v>
      </c>
      <c r="B16" s="15" t="s">
        <v>601</v>
      </c>
      <c r="C16" s="16">
        <v>5</v>
      </c>
      <c r="D16" s="17">
        <v>5</v>
      </c>
    </row>
    <row r="17" spans="1:4" ht="15" thickBot="1">
      <c r="A17" s="26" t="s">
        <v>613</v>
      </c>
      <c r="B17" s="27"/>
      <c r="C17" s="28">
        <v>400</v>
      </c>
      <c r="D17" s="29">
        <v>488.58</v>
      </c>
    </row>
    <row r="18" spans="1:4" ht="12.75">
      <c r="A18" s="30"/>
      <c r="B18" s="30"/>
      <c r="C18" s="30"/>
      <c r="D18" s="31"/>
    </row>
    <row r="19" spans="1:4" ht="15.75">
      <c r="A19" s="2" t="s">
        <v>614</v>
      </c>
      <c r="B19" s="2"/>
      <c r="C19" s="2"/>
      <c r="D19" s="3"/>
    </row>
    <row r="20" spans="1:4" ht="16.5" thickBot="1">
      <c r="A20" s="2" t="s">
        <v>281</v>
      </c>
      <c r="B20" s="2"/>
      <c r="C20" s="2"/>
      <c r="D20" s="3" t="s">
        <v>580</v>
      </c>
    </row>
    <row r="21" spans="1:4" ht="39" thickBot="1">
      <c r="A21" s="4" t="s">
        <v>581</v>
      </c>
      <c r="B21" s="5" t="s">
        <v>582</v>
      </c>
      <c r="C21" s="6" t="s">
        <v>583</v>
      </c>
      <c r="D21" s="7" t="s">
        <v>269</v>
      </c>
    </row>
    <row r="22" spans="1:4" ht="16.5" thickBot="1">
      <c r="A22" s="10" t="s">
        <v>629</v>
      </c>
      <c r="B22" s="11" t="s">
        <v>630</v>
      </c>
      <c r="C22" s="12">
        <v>113000</v>
      </c>
      <c r="D22" s="13">
        <v>1229.92</v>
      </c>
    </row>
    <row r="23" spans="1:4" ht="15">
      <c r="A23" s="14" t="s">
        <v>631</v>
      </c>
      <c r="B23" s="15" t="s">
        <v>632</v>
      </c>
      <c r="C23" s="16">
        <v>113000</v>
      </c>
      <c r="D23" s="17">
        <v>1229.92</v>
      </c>
    </row>
    <row r="24" spans="1:4" ht="26.25" thickBot="1">
      <c r="A24" s="18"/>
      <c r="B24" s="19" t="s">
        <v>896</v>
      </c>
      <c r="C24" s="20"/>
      <c r="D24" s="21"/>
    </row>
    <row r="25" spans="1:4" ht="15" thickBot="1">
      <c r="A25" s="26" t="s">
        <v>315</v>
      </c>
      <c r="B25" s="27"/>
      <c r="C25" s="28">
        <v>113000</v>
      </c>
      <c r="D25" s="29">
        <v>1229.92</v>
      </c>
    </row>
    <row r="26" spans="1:4" ht="12.75">
      <c r="A26" s="30"/>
      <c r="B26" s="30"/>
      <c r="C26" s="30"/>
      <c r="D26" s="31"/>
    </row>
    <row r="27" spans="1:4" ht="13.5" thickBot="1">
      <c r="A27" s="30"/>
      <c r="B27" s="30"/>
      <c r="C27" s="30"/>
      <c r="D27" s="31"/>
    </row>
    <row r="28" spans="1:4" ht="15.75">
      <c r="A28" s="8" t="s">
        <v>135</v>
      </c>
      <c r="B28" s="32"/>
      <c r="C28" s="33"/>
      <c r="D28" s="9">
        <v>113400</v>
      </c>
    </row>
    <row r="29" spans="1:4" ht="14.25">
      <c r="A29" s="24"/>
      <c r="B29" s="22" t="s">
        <v>615</v>
      </c>
      <c r="C29" s="23"/>
      <c r="D29" s="25">
        <v>400</v>
      </c>
    </row>
    <row r="30" spans="1:4" ht="15" thickBot="1">
      <c r="A30" s="34"/>
      <c r="B30" s="35" t="s">
        <v>616</v>
      </c>
      <c r="C30" s="36"/>
      <c r="D30" s="37">
        <v>113000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21"/>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187</v>
      </c>
      <c r="B1" s="77"/>
      <c r="C1" s="77"/>
      <c r="D1" s="77"/>
    </row>
    <row r="2" spans="1:4" ht="18.75">
      <c r="A2" s="1"/>
      <c r="B2" s="1"/>
      <c r="C2" s="1"/>
      <c r="D2" s="1"/>
    </row>
    <row r="3" spans="1:4" ht="15.75">
      <c r="A3" s="2" t="s">
        <v>579</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584</v>
      </c>
      <c r="B6" s="11" t="s">
        <v>585</v>
      </c>
      <c r="C6" s="12">
        <v>5</v>
      </c>
      <c r="D6" s="13">
        <v>5</v>
      </c>
    </row>
    <row r="7" spans="1:4" ht="15.75" thickBot="1">
      <c r="A7" s="14" t="s">
        <v>586</v>
      </c>
      <c r="B7" s="15" t="s">
        <v>587</v>
      </c>
      <c r="C7" s="16">
        <v>5</v>
      </c>
      <c r="D7" s="17">
        <v>5</v>
      </c>
    </row>
    <row r="8" spans="1:4" ht="16.5" thickBot="1">
      <c r="A8" s="10" t="s">
        <v>590</v>
      </c>
      <c r="B8" s="11" t="s">
        <v>591</v>
      </c>
      <c r="C8" s="12">
        <v>5</v>
      </c>
      <c r="D8" s="13">
        <v>5</v>
      </c>
    </row>
    <row r="9" spans="1:4" ht="15">
      <c r="A9" s="14" t="s">
        <v>942</v>
      </c>
      <c r="B9" s="15" t="s">
        <v>943</v>
      </c>
      <c r="C9" s="16">
        <v>5</v>
      </c>
      <c r="D9" s="17">
        <v>5</v>
      </c>
    </row>
    <row r="10" spans="1:4" ht="13.5" thickBot="1">
      <c r="A10" s="18"/>
      <c r="B10" s="19" t="s">
        <v>188</v>
      </c>
      <c r="C10" s="20"/>
      <c r="D10" s="21"/>
    </row>
    <row r="11" spans="1:4" ht="16.5" thickBot="1">
      <c r="A11" s="10" t="s">
        <v>594</v>
      </c>
      <c r="B11" s="11" t="s">
        <v>595</v>
      </c>
      <c r="C11" s="12">
        <v>68</v>
      </c>
      <c r="D11" s="13">
        <v>68</v>
      </c>
    </row>
    <row r="12" spans="1:4" ht="15">
      <c r="A12" s="14" t="s">
        <v>596</v>
      </c>
      <c r="B12" s="15" t="s">
        <v>597</v>
      </c>
      <c r="C12" s="16">
        <v>60</v>
      </c>
      <c r="D12" s="17">
        <v>53</v>
      </c>
    </row>
    <row r="13" spans="1:4" ht="15">
      <c r="A13" s="14" t="s">
        <v>598</v>
      </c>
      <c r="B13" s="15" t="s">
        <v>599</v>
      </c>
      <c r="C13" s="16">
        <v>3</v>
      </c>
      <c r="D13" s="17">
        <v>3</v>
      </c>
    </row>
    <row r="14" spans="1:4" ht="12.75">
      <c r="A14" s="18"/>
      <c r="B14" s="19" t="s">
        <v>189</v>
      </c>
      <c r="C14" s="20"/>
      <c r="D14" s="21"/>
    </row>
    <row r="15" spans="1:4" ht="15.75" thickBot="1">
      <c r="A15" s="14" t="s">
        <v>600</v>
      </c>
      <c r="B15" s="15" t="s">
        <v>601</v>
      </c>
      <c r="C15" s="16">
        <v>5</v>
      </c>
      <c r="D15" s="17">
        <v>12</v>
      </c>
    </row>
    <row r="16" spans="1:4" ht="15" thickBot="1">
      <c r="A16" s="26" t="s">
        <v>613</v>
      </c>
      <c r="B16" s="27"/>
      <c r="C16" s="28">
        <v>78</v>
      </c>
      <c r="D16" s="29">
        <v>78</v>
      </c>
    </row>
    <row r="17" spans="1:4" ht="12.75">
      <c r="A17" s="30"/>
      <c r="B17" s="30"/>
      <c r="C17" s="30"/>
      <c r="D17" s="31"/>
    </row>
    <row r="18" spans="1:4" ht="13.5" thickBot="1">
      <c r="A18" s="30"/>
      <c r="B18" s="30"/>
      <c r="C18" s="30"/>
      <c r="D18" s="31"/>
    </row>
    <row r="19" spans="1:4" ht="15.75">
      <c r="A19" s="8" t="s">
        <v>190</v>
      </c>
      <c r="B19" s="32"/>
      <c r="C19" s="33"/>
      <c r="D19" s="9">
        <v>78</v>
      </c>
    </row>
    <row r="20" spans="1:4" ht="14.25">
      <c r="A20" s="24"/>
      <c r="B20" s="22" t="s">
        <v>615</v>
      </c>
      <c r="C20" s="23"/>
      <c r="D20" s="25">
        <v>78</v>
      </c>
    </row>
    <row r="21" spans="1:4" ht="15" thickBot="1">
      <c r="A21" s="34"/>
      <c r="B21" s="35" t="s">
        <v>616</v>
      </c>
      <c r="C21" s="36"/>
      <c r="D21" s="37">
        <v>0</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22"/>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191</v>
      </c>
      <c r="B1" s="77"/>
      <c r="C1" s="77"/>
      <c r="D1" s="77"/>
    </row>
    <row r="2" spans="1:4" ht="18.75">
      <c r="A2" s="1"/>
      <c r="B2" s="1"/>
      <c r="C2" s="1"/>
      <c r="D2" s="1"/>
    </row>
    <row r="3" spans="1:4" ht="15.75">
      <c r="A3" s="2" t="s">
        <v>579</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584</v>
      </c>
      <c r="B6" s="11" t="s">
        <v>585</v>
      </c>
      <c r="C6" s="12">
        <v>4</v>
      </c>
      <c r="D6" s="13">
        <v>4</v>
      </c>
    </row>
    <row r="7" spans="1:4" ht="15">
      <c r="A7" s="14" t="s">
        <v>586</v>
      </c>
      <c r="B7" s="15" t="s">
        <v>587</v>
      </c>
      <c r="C7" s="16">
        <v>4</v>
      </c>
      <c r="D7" s="17">
        <v>4</v>
      </c>
    </row>
    <row r="8" spans="1:4" ht="13.5" thickBot="1">
      <c r="A8" s="18"/>
      <c r="B8" s="19" t="s">
        <v>192</v>
      </c>
      <c r="C8" s="20"/>
      <c r="D8" s="21"/>
    </row>
    <row r="9" spans="1:4" ht="16.5" thickBot="1">
      <c r="A9" s="10" t="s">
        <v>590</v>
      </c>
      <c r="B9" s="11" t="s">
        <v>591</v>
      </c>
      <c r="C9" s="12">
        <v>10</v>
      </c>
      <c r="D9" s="13">
        <v>10</v>
      </c>
    </row>
    <row r="10" spans="1:4" ht="15">
      <c r="A10" s="14" t="s">
        <v>942</v>
      </c>
      <c r="B10" s="15" t="s">
        <v>943</v>
      </c>
      <c r="C10" s="16">
        <v>10</v>
      </c>
      <c r="D10" s="17">
        <v>10</v>
      </c>
    </row>
    <row r="11" spans="1:4" ht="39" thickBot="1">
      <c r="A11" s="18"/>
      <c r="B11" s="19" t="s">
        <v>193</v>
      </c>
      <c r="C11" s="20"/>
      <c r="D11" s="21"/>
    </row>
    <row r="12" spans="1:4" ht="16.5" thickBot="1">
      <c r="A12" s="10" t="s">
        <v>594</v>
      </c>
      <c r="B12" s="11" t="s">
        <v>595</v>
      </c>
      <c r="C12" s="12">
        <v>38</v>
      </c>
      <c r="D12" s="13">
        <v>38</v>
      </c>
    </row>
    <row r="13" spans="1:4" ht="15">
      <c r="A13" s="14" t="s">
        <v>596</v>
      </c>
      <c r="B13" s="15" t="s">
        <v>597</v>
      </c>
      <c r="C13" s="16">
        <v>35</v>
      </c>
      <c r="D13" s="17">
        <v>35</v>
      </c>
    </row>
    <row r="14" spans="1:4" ht="38.25">
      <c r="A14" s="18"/>
      <c r="B14" s="19" t="s">
        <v>194</v>
      </c>
      <c r="C14" s="20"/>
      <c r="D14" s="21"/>
    </row>
    <row r="15" spans="1:4" ht="15">
      <c r="A15" s="14" t="s">
        <v>598</v>
      </c>
      <c r="B15" s="15" t="s">
        <v>599</v>
      </c>
      <c r="C15" s="16">
        <v>3</v>
      </c>
      <c r="D15" s="17">
        <v>3</v>
      </c>
    </row>
    <row r="16" spans="1:4" ht="39" thickBot="1">
      <c r="A16" s="18"/>
      <c r="B16" s="19" t="s">
        <v>195</v>
      </c>
      <c r="C16" s="20"/>
      <c r="D16" s="21"/>
    </row>
    <row r="17" spans="1:4" ht="15" thickBot="1">
      <c r="A17" s="26" t="s">
        <v>613</v>
      </c>
      <c r="B17" s="27"/>
      <c r="C17" s="28">
        <v>52</v>
      </c>
      <c r="D17" s="29">
        <v>52</v>
      </c>
    </row>
    <row r="18" spans="1:4" ht="12.75">
      <c r="A18" s="30"/>
      <c r="B18" s="30"/>
      <c r="C18" s="30"/>
      <c r="D18" s="31"/>
    </row>
    <row r="19" spans="1:4" ht="13.5" thickBot="1">
      <c r="A19" s="30"/>
      <c r="B19" s="30"/>
      <c r="C19" s="30"/>
      <c r="D19" s="31"/>
    </row>
    <row r="20" spans="1:4" ht="15.75">
      <c r="A20" s="8" t="s">
        <v>196</v>
      </c>
      <c r="B20" s="32"/>
      <c r="C20" s="33"/>
      <c r="D20" s="9">
        <v>52</v>
      </c>
    </row>
    <row r="21" spans="1:4" ht="14.25">
      <c r="A21" s="24"/>
      <c r="B21" s="22" t="s">
        <v>615</v>
      </c>
      <c r="C21" s="23"/>
      <c r="D21" s="25">
        <v>52</v>
      </c>
    </row>
    <row r="22" spans="1:4" ht="15" thickBot="1">
      <c r="A22" s="34"/>
      <c r="B22" s="35" t="s">
        <v>616</v>
      </c>
      <c r="C22" s="36"/>
      <c r="D22" s="37">
        <v>0</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14"/>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197</v>
      </c>
      <c r="B1" s="77"/>
      <c r="C1" s="77"/>
      <c r="D1" s="77"/>
    </row>
    <row r="2" spans="1:4" ht="18.75">
      <c r="A2" s="1"/>
      <c r="B2" s="1"/>
      <c r="C2" s="1"/>
      <c r="D2" s="1"/>
    </row>
    <row r="3" spans="1:4" ht="15.75">
      <c r="A3" s="2" t="s">
        <v>713</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714</v>
      </c>
      <c r="B6" s="11" t="s">
        <v>198</v>
      </c>
      <c r="C6" s="12">
        <v>40000</v>
      </c>
      <c r="D6" s="13">
        <v>18610.8</v>
      </c>
    </row>
    <row r="7" spans="1:4" ht="15">
      <c r="A7" s="14" t="s">
        <v>717</v>
      </c>
      <c r="B7" s="15" t="s">
        <v>924</v>
      </c>
      <c r="C7" s="16">
        <v>40000</v>
      </c>
      <c r="D7" s="17">
        <v>18610.8</v>
      </c>
    </row>
    <row r="8" spans="1:4" ht="13.5" thickBot="1">
      <c r="A8" s="18"/>
      <c r="B8" s="19" t="s">
        <v>199</v>
      </c>
      <c r="C8" s="20"/>
      <c r="D8" s="21"/>
    </row>
    <row r="9" spans="1:4" ht="15" thickBot="1">
      <c r="A9" s="26" t="s">
        <v>200</v>
      </c>
      <c r="B9" s="27"/>
      <c r="C9" s="28">
        <v>40000</v>
      </c>
      <c r="D9" s="29">
        <v>18610.8</v>
      </c>
    </row>
    <row r="10" spans="1:4" ht="12.75">
      <c r="A10" s="30"/>
      <c r="B10" s="30"/>
      <c r="C10" s="30"/>
      <c r="D10" s="31"/>
    </row>
    <row r="11" spans="1:4" ht="13.5" thickBot="1">
      <c r="A11" s="30"/>
      <c r="B11" s="30"/>
      <c r="C11" s="30"/>
      <c r="D11" s="31"/>
    </row>
    <row r="12" spans="1:4" ht="15.75">
      <c r="A12" s="8" t="s">
        <v>201</v>
      </c>
      <c r="B12" s="32"/>
      <c r="C12" s="33"/>
      <c r="D12" s="9">
        <v>40000</v>
      </c>
    </row>
    <row r="13" spans="1:4" ht="14.25">
      <c r="A13" s="24"/>
      <c r="B13" s="22" t="s">
        <v>940</v>
      </c>
      <c r="C13" s="23"/>
      <c r="D13" s="25">
        <v>0</v>
      </c>
    </row>
    <row r="14" spans="1:4" ht="15" thickBot="1">
      <c r="A14" s="34"/>
      <c r="B14" s="35" t="s">
        <v>941</v>
      </c>
      <c r="C14" s="36"/>
      <c r="D14" s="37">
        <v>40000</v>
      </c>
    </row>
    <row r="15" spans="1:4" ht="12.75">
      <c r="A15" s="30"/>
      <c r="B15" s="30"/>
      <c r="C15" s="30"/>
      <c r="D15" s="31"/>
    </row>
    <row r="16" spans="1:4" ht="12.75">
      <c r="A16" s="30"/>
      <c r="B16" s="30"/>
      <c r="C16" s="30"/>
      <c r="D16" s="31"/>
    </row>
    <row r="17" spans="1:4" ht="12.75">
      <c r="A17" s="30"/>
      <c r="B17" s="30"/>
      <c r="C17" s="30"/>
      <c r="D17" s="31"/>
    </row>
    <row r="18" spans="1:4" ht="12.75">
      <c r="A18" s="30"/>
      <c r="B18" s="30"/>
      <c r="C18" s="30"/>
      <c r="D18" s="31"/>
    </row>
    <row r="19" spans="1:4" ht="12.75">
      <c r="A19" s="30"/>
      <c r="B19" s="30"/>
      <c r="C19" s="30"/>
      <c r="D19" s="31"/>
    </row>
    <row r="20" spans="1:4" ht="12.75">
      <c r="A20" s="30"/>
      <c r="B20" s="30"/>
      <c r="C20" s="30"/>
      <c r="D20" s="31"/>
    </row>
    <row r="21" spans="1:4" ht="12.75">
      <c r="A21" s="30"/>
      <c r="B21" s="30"/>
      <c r="C21" s="30"/>
      <c r="D21" s="31"/>
    </row>
    <row r="22" spans="1:4" ht="12.75">
      <c r="A22" s="30"/>
      <c r="B22" s="30"/>
      <c r="C22" s="30"/>
      <c r="D22" s="31"/>
    </row>
    <row r="23" spans="1:4" ht="12.75">
      <c r="A23" s="30"/>
      <c r="B23" s="30"/>
      <c r="C23" s="30"/>
      <c r="D23" s="31"/>
    </row>
    <row r="24" spans="1:4" ht="12.75">
      <c r="A24" s="30"/>
      <c r="B24" s="30"/>
      <c r="C24" s="30"/>
      <c r="D24" s="31"/>
    </row>
    <row r="25" spans="1:4" ht="12.75">
      <c r="A25" s="30"/>
      <c r="B25" s="30"/>
      <c r="C25" s="30"/>
      <c r="D25" s="31"/>
    </row>
    <row r="26" spans="1:4" ht="12.75">
      <c r="A26" s="30"/>
      <c r="B26" s="30"/>
      <c r="C26" s="30"/>
      <c r="D26" s="31"/>
    </row>
    <row r="27" spans="1:4" ht="12.75">
      <c r="A27" s="30"/>
      <c r="B27" s="30"/>
      <c r="C27" s="30"/>
      <c r="D27" s="31"/>
    </row>
    <row r="28" spans="1:4" ht="12.75">
      <c r="A28" s="30"/>
      <c r="B28" s="30"/>
      <c r="C28" s="30"/>
      <c r="D28" s="31"/>
    </row>
    <row r="29" spans="1:4" ht="12.75">
      <c r="A29" s="30"/>
      <c r="B29" s="30"/>
      <c r="C29" s="30"/>
      <c r="D29" s="31"/>
    </row>
    <row r="30" spans="1:4" ht="12.75">
      <c r="A30" s="30"/>
      <c r="B30" s="30"/>
      <c r="C30" s="30"/>
      <c r="D30" s="31"/>
    </row>
    <row r="31" spans="1:4" ht="12.75">
      <c r="A31" s="30"/>
      <c r="B31" s="30"/>
      <c r="C31" s="30"/>
      <c r="D31" s="31"/>
    </row>
    <row r="32" spans="1:4" ht="12.75">
      <c r="A32" s="30"/>
      <c r="B32" s="30"/>
      <c r="C32" s="30"/>
      <c r="D32" s="31"/>
    </row>
    <row r="33" spans="1:4" ht="12.75">
      <c r="A33" s="30"/>
      <c r="B33" s="30"/>
      <c r="C33" s="30"/>
      <c r="D33" s="31"/>
    </row>
    <row r="34" spans="1:4" ht="12.75">
      <c r="A34" s="30"/>
      <c r="B34" s="30"/>
      <c r="C34" s="30"/>
      <c r="D34" s="31"/>
    </row>
    <row r="35" spans="1:4" ht="12.75">
      <c r="A35" s="30"/>
      <c r="B35" s="30"/>
      <c r="C35" s="30"/>
      <c r="D35" s="31"/>
    </row>
    <row r="36" spans="1:4" ht="12.75">
      <c r="A36" s="30"/>
      <c r="B36" s="30"/>
      <c r="C36" s="30"/>
      <c r="D36" s="31"/>
    </row>
    <row r="37" spans="1:4" ht="12.75">
      <c r="A37" s="30"/>
      <c r="B37" s="30"/>
      <c r="C37" s="30"/>
      <c r="D37" s="31"/>
    </row>
    <row r="38" spans="1:4" ht="12.75">
      <c r="A38" s="30"/>
      <c r="B38" s="30"/>
      <c r="C38" s="30"/>
      <c r="D38" s="31"/>
    </row>
    <row r="39" spans="1:4" ht="12.75">
      <c r="A39" s="30"/>
      <c r="B39" s="30"/>
      <c r="C39" s="30"/>
      <c r="D39" s="31"/>
    </row>
    <row r="40" spans="1:4" ht="12.75">
      <c r="A40" s="30"/>
      <c r="B40" s="30"/>
      <c r="C40" s="30"/>
      <c r="D40" s="31"/>
    </row>
    <row r="41" spans="1:4" ht="12.75">
      <c r="A41" s="30"/>
      <c r="B41" s="30"/>
      <c r="C41" s="30"/>
      <c r="D41" s="31"/>
    </row>
    <row r="42" spans="1:4" ht="12.75">
      <c r="A42" s="30"/>
      <c r="B42" s="30"/>
      <c r="C42" s="30"/>
      <c r="D42" s="31"/>
    </row>
    <row r="43" spans="1:4" ht="12.75">
      <c r="A43" s="30"/>
      <c r="B43" s="30"/>
      <c r="C43" s="30"/>
      <c r="D43" s="31"/>
    </row>
    <row r="44" spans="1:4" ht="12.75">
      <c r="A44" s="30"/>
      <c r="B44" s="30"/>
      <c r="C44" s="30"/>
      <c r="D44" s="31"/>
    </row>
    <row r="45" spans="1:4" ht="12.75">
      <c r="A45" s="30"/>
      <c r="B45" s="30"/>
      <c r="C45" s="30"/>
      <c r="D45" s="31"/>
    </row>
    <row r="46" spans="1:4" ht="12.75">
      <c r="A46" s="30"/>
      <c r="B46" s="30"/>
      <c r="C46" s="30"/>
      <c r="D46" s="31"/>
    </row>
    <row r="47" spans="1:4" ht="12.75">
      <c r="A47" s="30"/>
      <c r="B47" s="30"/>
      <c r="C47" s="30"/>
      <c r="D47" s="31"/>
    </row>
    <row r="48" spans="1:4" ht="12.75">
      <c r="A48" s="30"/>
      <c r="B48" s="30"/>
      <c r="C48" s="30"/>
      <c r="D48" s="31"/>
    </row>
    <row r="49" spans="1:4" ht="12.75">
      <c r="A49" s="30"/>
      <c r="B49" s="30"/>
      <c r="C49" s="30"/>
      <c r="D49" s="31"/>
    </row>
    <row r="50" spans="1:4" ht="12.75">
      <c r="A50" s="30"/>
      <c r="B50" s="30"/>
      <c r="C50" s="30"/>
      <c r="D50" s="31"/>
    </row>
    <row r="51" spans="1:4" ht="12.75">
      <c r="A51" s="30"/>
      <c r="B51" s="30"/>
      <c r="C51" s="30"/>
      <c r="D51" s="31"/>
    </row>
    <row r="52" spans="1:4" ht="12.75">
      <c r="A52" s="30"/>
      <c r="B52" s="30"/>
      <c r="C52" s="30"/>
      <c r="D52" s="31"/>
    </row>
    <row r="53" spans="1:4" ht="12.75">
      <c r="A53" s="30"/>
      <c r="B53" s="30"/>
      <c r="C53" s="30"/>
      <c r="D53" s="31"/>
    </row>
    <row r="54" spans="1:4" ht="12.75">
      <c r="A54" s="30"/>
      <c r="B54" s="30"/>
      <c r="C54" s="30"/>
      <c r="D54" s="31"/>
    </row>
    <row r="55" spans="1:4" ht="12.75">
      <c r="A55" s="30"/>
      <c r="B55" s="30"/>
      <c r="C55" s="30"/>
      <c r="D55" s="31"/>
    </row>
    <row r="56" spans="1:4" ht="15.75">
      <c r="A56" s="2" t="s">
        <v>579</v>
      </c>
      <c r="B56" s="2"/>
      <c r="C56" s="2"/>
      <c r="D56" s="3"/>
    </row>
    <row r="57" spans="1:4" ht="16.5" thickBot="1">
      <c r="A57" s="2" t="s">
        <v>202</v>
      </c>
      <c r="B57" s="2"/>
      <c r="C57" s="2"/>
      <c r="D57" s="3" t="s">
        <v>580</v>
      </c>
    </row>
    <row r="58" spans="1:4" ht="39" thickBot="1">
      <c r="A58" s="4" t="s">
        <v>581</v>
      </c>
      <c r="B58" s="5" t="s">
        <v>582</v>
      </c>
      <c r="C58" s="6" t="s">
        <v>583</v>
      </c>
      <c r="D58" s="7" t="s">
        <v>671</v>
      </c>
    </row>
    <row r="59" spans="1:4" ht="16.5" thickBot="1">
      <c r="A59" s="10" t="s">
        <v>590</v>
      </c>
      <c r="B59" s="11" t="s">
        <v>591</v>
      </c>
      <c r="C59" s="12">
        <v>110</v>
      </c>
      <c r="D59" s="13">
        <v>100</v>
      </c>
    </row>
    <row r="60" spans="1:4" ht="15">
      <c r="A60" s="14" t="s">
        <v>203</v>
      </c>
      <c r="B60" s="15" t="s">
        <v>204</v>
      </c>
      <c r="C60" s="16">
        <v>110</v>
      </c>
      <c r="D60" s="17">
        <v>100</v>
      </c>
    </row>
    <row r="61" spans="1:4" ht="26.25" thickBot="1">
      <c r="A61" s="18"/>
      <c r="B61" s="19" t="s">
        <v>205</v>
      </c>
      <c r="C61" s="20"/>
      <c r="D61" s="21"/>
    </row>
    <row r="62" spans="1:4" ht="15" thickBot="1">
      <c r="A62" s="26" t="s">
        <v>206</v>
      </c>
      <c r="B62" s="27"/>
      <c r="C62" s="28">
        <v>110</v>
      </c>
      <c r="D62" s="29">
        <v>100</v>
      </c>
    </row>
    <row r="63" spans="1:4" ht="12.75">
      <c r="A63" s="30"/>
      <c r="B63" s="30"/>
      <c r="C63" s="30"/>
      <c r="D63" s="31"/>
    </row>
    <row r="64" spans="1:4" ht="16.5" thickBot="1">
      <c r="A64" s="2" t="s">
        <v>610</v>
      </c>
      <c r="B64" s="2"/>
      <c r="C64" s="2"/>
      <c r="D64" s="3" t="s">
        <v>580</v>
      </c>
    </row>
    <row r="65" spans="1:4" ht="39" thickBot="1">
      <c r="A65" s="4" t="s">
        <v>581</v>
      </c>
      <c r="B65" s="5" t="s">
        <v>582</v>
      </c>
      <c r="C65" s="6" t="s">
        <v>583</v>
      </c>
      <c r="D65" s="7" t="s">
        <v>671</v>
      </c>
    </row>
    <row r="66" spans="1:4" ht="16.5" thickBot="1">
      <c r="A66" s="10" t="s">
        <v>584</v>
      </c>
      <c r="B66" s="11" t="s">
        <v>585</v>
      </c>
      <c r="C66" s="12">
        <v>137</v>
      </c>
      <c r="D66" s="13">
        <v>168</v>
      </c>
    </row>
    <row r="67" spans="1:4" ht="15">
      <c r="A67" s="14" t="s">
        <v>586</v>
      </c>
      <c r="B67" s="15" t="s">
        <v>587</v>
      </c>
      <c r="C67" s="16">
        <v>7</v>
      </c>
      <c r="D67" s="17">
        <v>7</v>
      </c>
    </row>
    <row r="68" spans="1:4" ht="12.75">
      <c r="A68" s="18"/>
      <c r="B68" s="19" t="s">
        <v>207</v>
      </c>
      <c r="C68" s="20"/>
      <c r="D68" s="21"/>
    </row>
    <row r="69" spans="1:4" ht="15">
      <c r="A69" s="14" t="s">
        <v>588</v>
      </c>
      <c r="B69" s="15" t="s">
        <v>589</v>
      </c>
      <c r="C69" s="16">
        <v>130</v>
      </c>
      <c r="D69" s="17">
        <v>161</v>
      </c>
    </row>
    <row r="70" spans="1:4" ht="13.5" thickBot="1">
      <c r="A70" s="18"/>
      <c r="B70" s="19" t="s">
        <v>208</v>
      </c>
      <c r="C70" s="20"/>
      <c r="D70" s="21"/>
    </row>
    <row r="71" spans="1:4" ht="16.5" thickBot="1">
      <c r="A71" s="10" t="s">
        <v>590</v>
      </c>
      <c r="B71" s="11" t="s">
        <v>591</v>
      </c>
      <c r="C71" s="12">
        <v>2100</v>
      </c>
      <c r="D71" s="13">
        <v>3361.67</v>
      </c>
    </row>
    <row r="72" spans="1:4" ht="15">
      <c r="A72" s="14" t="s">
        <v>942</v>
      </c>
      <c r="B72" s="15" t="s">
        <v>943</v>
      </c>
      <c r="C72" s="16">
        <v>1100</v>
      </c>
      <c r="D72" s="17">
        <v>1635.5</v>
      </c>
    </row>
    <row r="73" spans="1:4" ht="25.5">
      <c r="A73" s="18"/>
      <c r="B73" s="19" t="s">
        <v>209</v>
      </c>
      <c r="C73" s="20"/>
      <c r="D73" s="21"/>
    </row>
    <row r="74" spans="1:4" ht="15">
      <c r="A74" s="14" t="s">
        <v>592</v>
      </c>
      <c r="B74" s="15" t="s">
        <v>593</v>
      </c>
      <c r="C74" s="16">
        <v>1000</v>
      </c>
      <c r="D74" s="17">
        <v>1726.17</v>
      </c>
    </row>
    <row r="75" spans="1:4" ht="64.5" thickBot="1">
      <c r="A75" s="18"/>
      <c r="B75" s="19" t="s">
        <v>236</v>
      </c>
      <c r="C75" s="20"/>
      <c r="D75" s="21"/>
    </row>
    <row r="76" spans="1:4" ht="16.5" thickBot="1">
      <c r="A76" s="10" t="s">
        <v>594</v>
      </c>
      <c r="B76" s="11" t="s">
        <v>595</v>
      </c>
      <c r="C76" s="12">
        <v>65</v>
      </c>
      <c r="D76" s="13">
        <v>65</v>
      </c>
    </row>
    <row r="77" spans="1:4" ht="15">
      <c r="A77" s="14" t="s">
        <v>596</v>
      </c>
      <c r="B77" s="15" t="s">
        <v>597</v>
      </c>
      <c r="C77" s="16">
        <v>55</v>
      </c>
      <c r="D77" s="17">
        <v>55</v>
      </c>
    </row>
    <row r="78" spans="1:4" ht="12.75">
      <c r="A78" s="18"/>
      <c r="B78" s="19" t="s">
        <v>210</v>
      </c>
      <c r="C78" s="20"/>
      <c r="D78" s="21"/>
    </row>
    <row r="79" spans="1:4" ht="15">
      <c r="A79" s="14" t="s">
        <v>598</v>
      </c>
      <c r="B79" s="15" t="s">
        <v>599</v>
      </c>
      <c r="C79" s="16">
        <v>5</v>
      </c>
      <c r="D79" s="17">
        <v>5</v>
      </c>
    </row>
    <row r="80" spans="1:4" ht="12.75">
      <c r="A80" s="18"/>
      <c r="B80" s="19" t="s">
        <v>211</v>
      </c>
      <c r="C80" s="20"/>
      <c r="D80" s="21"/>
    </row>
    <row r="81" spans="1:4" ht="15.75" thickBot="1">
      <c r="A81" s="14" t="s">
        <v>600</v>
      </c>
      <c r="B81" s="15" t="s">
        <v>601</v>
      </c>
      <c r="C81" s="16">
        <v>5</v>
      </c>
      <c r="D81" s="17">
        <v>5</v>
      </c>
    </row>
    <row r="82" spans="1:4" ht="16.5" thickBot="1">
      <c r="A82" s="10" t="s">
        <v>949</v>
      </c>
      <c r="B82" s="11" t="s">
        <v>820</v>
      </c>
      <c r="C82" s="12">
        <v>3</v>
      </c>
      <c r="D82" s="13">
        <v>3</v>
      </c>
    </row>
    <row r="83" spans="1:4" ht="15.75" thickBot="1">
      <c r="A83" s="14" t="s">
        <v>821</v>
      </c>
      <c r="B83" s="15" t="s">
        <v>822</v>
      </c>
      <c r="C83" s="16">
        <v>3</v>
      </c>
      <c r="D83" s="17">
        <v>3</v>
      </c>
    </row>
    <row r="84" spans="1:4" ht="16.5" thickBot="1">
      <c r="A84" s="10" t="s">
        <v>619</v>
      </c>
      <c r="B84" s="11" t="s">
        <v>620</v>
      </c>
      <c r="C84" s="12">
        <v>1085</v>
      </c>
      <c r="D84" s="13">
        <v>1203.26</v>
      </c>
    </row>
    <row r="85" spans="1:4" ht="15">
      <c r="A85" s="14" t="s">
        <v>621</v>
      </c>
      <c r="B85" s="15" t="s">
        <v>622</v>
      </c>
      <c r="C85" s="16">
        <v>85</v>
      </c>
      <c r="D85" s="17">
        <v>0</v>
      </c>
    </row>
    <row r="86" spans="1:4" ht="15" customHeight="1">
      <c r="A86" s="18"/>
      <c r="B86" s="19" t="s">
        <v>212</v>
      </c>
      <c r="C86" s="20"/>
      <c r="D86" s="21"/>
    </row>
    <row r="87" spans="1:4" ht="15">
      <c r="A87" s="14" t="s">
        <v>973</v>
      </c>
      <c r="B87" s="15" t="s">
        <v>974</v>
      </c>
      <c r="C87" s="16">
        <v>1000</v>
      </c>
      <c r="D87" s="17">
        <v>1203.26</v>
      </c>
    </row>
    <row r="88" spans="1:4" ht="26.25" thickBot="1">
      <c r="A88" s="18"/>
      <c r="B88" s="19" t="s">
        <v>213</v>
      </c>
      <c r="C88" s="20"/>
      <c r="D88" s="21"/>
    </row>
    <row r="89" spans="1:4" ht="15" thickBot="1">
      <c r="A89" s="26" t="s">
        <v>613</v>
      </c>
      <c r="B89" s="27"/>
      <c r="C89" s="28">
        <v>3390</v>
      </c>
      <c r="D89" s="29">
        <v>4800.93</v>
      </c>
    </row>
    <row r="90" spans="1:4" ht="12.75">
      <c r="A90" s="30"/>
      <c r="B90" s="30"/>
      <c r="C90" s="30"/>
      <c r="D90" s="31"/>
    </row>
    <row r="91" spans="1:4" ht="12.75">
      <c r="A91" s="30"/>
      <c r="B91" s="30"/>
      <c r="C91" s="30"/>
      <c r="D91" s="31"/>
    </row>
    <row r="92" spans="1:4" ht="12.75">
      <c r="A92" s="30"/>
      <c r="B92" s="30"/>
      <c r="C92" s="30"/>
      <c r="D92" s="31"/>
    </row>
    <row r="93" spans="1:4" ht="12.75">
      <c r="A93" s="30"/>
      <c r="B93" s="30"/>
      <c r="C93" s="30"/>
      <c r="D93" s="31"/>
    </row>
    <row r="94" spans="1:4" ht="12.75">
      <c r="A94" s="30"/>
      <c r="B94" s="30"/>
      <c r="C94" s="30"/>
      <c r="D94" s="31"/>
    </row>
    <row r="95" spans="1:4" ht="12.75">
      <c r="A95" s="30"/>
      <c r="B95" s="30"/>
      <c r="C95" s="30"/>
      <c r="D95" s="31"/>
    </row>
    <row r="96" spans="1:4" ht="16.5" thickBot="1">
      <c r="A96" s="2" t="s">
        <v>214</v>
      </c>
      <c r="B96" s="2"/>
      <c r="C96" s="2"/>
      <c r="D96" s="3" t="s">
        <v>580</v>
      </c>
    </row>
    <row r="97" spans="1:4" ht="39" thickBot="1">
      <c r="A97" s="4" t="s">
        <v>581</v>
      </c>
      <c r="B97" s="5" t="s">
        <v>582</v>
      </c>
      <c r="C97" s="6" t="s">
        <v>583</v>
      </c>
      <c r="D97" s="7" t="s">
        <v>671</v>
      </c>
    </row>
    <row r="98" spans="1:4" ht="16.5" thickBot="1">
      <c r="A98" s="10" t="s">
        <v>590</v>
      </c>
      <c r="B98" s="11" t="s">
        <v>591</v>
      </c>
      <c r="C98" s="12">
        <v>39000</v>
      </c>
      <c r="D98" s="13">
        <v>38000</v>
      </c>
    </row>
    <row r="99" spans="1:4" ht="15">
      <c r="A99" s="14" t="s">
        <v>203</v>
      </c>
      <c r="B99" s="15" t="s">
        <v>204</v>
      </c>
      <c r="C99" s="16">
        <v>39000</v>
      </c>
      <c r="D99" s="17">
        <v>38000</v>
      </c>
    </row>
    <row r="100" spans="1:4" ht="64.5" thickBot="1">
      <c r="A100" s="18"/>
      <c r="B100" s="19" t="s">
        <v>237</v>
      </c>
      <c r="C100" s="20"/>
      <c r="D100" s="21"/>
    </row>
    <row r="101" spans="1:4" ht="15" thickBot="1">
      <c r="A101" s="26" t="s">
        <v>215</v>
      </c>
      <c r="B101" s="27"/>
      <c r="C101" s="28">
        <v>39000</v>
      </c>
      <c r="D101" s="29">
        <v>38000</v>
      </c>
    </row>
    <row r="102" spans="1:4" ht="12.75">
      <c r="A102" s="30"/>
      <c r="B102" s="30"/>
      <c r="C102" s="30"/>
      <c r="D102" s="31"/>
    </row>
    <row r="103" spans="1:4" ht="15.75">
      <c r="A103" s="2" t="s">
        <v>614</v>
      </c>
      <c r="B103" s="2"/>
      <c r="C103" s="2"/>
      <c r="D103" s="3"/>
    </row>
    <row r="104" spans="1:4" ht="16.5" thickBot="1">
      <c r="A104" s="2" t="s">
        <v>610</v>
      </c>
      <c r="B104" s="2"/>
      <c r="C104" s="2"/>
      <c r="D104" s="3" t="s">
        <v>580</v>
      </c>
    </row>
    <row r="105" spans="1:4" ht="39" thickBot="1">
      <c r="A105" s="4" t="s">
        <v>581</v>
      </c>
      <c r="B105" s="5" t="s">
        <v>582</v>
      </c>
      <c r="C105" s="6" t="s">
        <v>583</v>
      </c>
      <c r="D105" s="7" t="s">
        <v>671</v>
      </c>
    </row>
    <row r="106" spans="1:4" ht="16.5" thickBot="1">
      <c r="A106" s="10" t="s">
        <v>181</v>
      </c>
      <c r="B106" s="11" t="s">
        <v>182</v>
      </c>
      <c r="C106" s="12">
        <v>8000</v>
      </c>
      <c r="D106" s="13">
        <v>4604.34</v>
      </c>
    </row>
    <row r="107" spans="1:4" ht="15">
      <c r="A107" s="14" t="s">
        <v>183</v>
      </c>
      <c r="B107" s="15" t="s">
        <v>182</v>
      </c>
      <c r="C107" s="16">
        <v>8000</v>
      </c>
      <c r="D107" s="17">
        <v>4604.34</v>
      </c>
    </row>
    <row r="108" spans="1:4" ht="13.5" thickBot="1">
      <c r="A108" s="18"/>
      <c r="B108" s="19" t="s">
        <v>216</v>
      </c>
      <c r="C108" s="20"/>
      <c r="D108" s="21"/>
    </row>
    <row r="109" spans="1:4" ht="15" thickBot="1">
      <c r="A109" s="26" t="s">
        <v>831</v>
      </c>
      <c r="B109" s="27"/>
      <c r="C109" s="28">
        <v>8000</v>
      </c>
      <c r="D109" s="29">
        <v>4604.34</v>
      </c>
    </row>
    <row r="110" spans="1:4" ht="12.75">
      <c r="A110" s="30"/>
      <c r="B110" s="30"/>
      <c r="C110" s="30"/>
      <c r="D110" s="31"/>
    </row>
    <row r="111" spans="1:4" ht="13.5" thickBot="1">
      <c r="A111" s="30"/>
      <c r="B111" s="30"/>
      <c r="C111" s="30"/>
      <c r="D111" s="31"/>
    </row>
    <row r="112" spans="1:4" ht="15.75">
      <c r="A112" s="8" t="s">
        <v>217</v>
      </c>
      <c r="B112" s="32"/>
      <c r="C112" s="33"/>
      <c r="D112" s="9">
        <v>50500</v>
      </c>
    </row>
    <row r="113" spans="1:4" ht="14.25">
      <c r="A113" s="24"/>
      <c r="B113" s="22" t="s">
        <v>615</v>
      </c>
      <c r="C113" s="23"/>
      <c r="D113" s="25">
        <v>42500</v>
      </c>
    </row>
    <row r="114" spans="1:4" ht="15" thickBot="1">
      <c r="A114" s="34"/>
      <c r="B114" s="35" t="s">
        <v>616</v>
      </c>
      <c r="C114" s="36"/>
      <c r="D114" s="37">
        <v>8000</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51"/>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513</v>
      </c>
      <c r="B1" s="77"/>
      <c r="C1" s="77"/>
      <c r="D1" s="77"/>
    </row>
    <row r="2" spans="1:4" ht="18.75">
      <c r="A2" s="1"/>
      <c r="B2" s="1"/>
      <c r="C2" s="1"/>
      <c r="D2" s="1"/>
    </row>
    <row r="3" spans="1:4" ht="15.75">
      <c r="A3" s="2" t="s">
        <v>579</v>
      </c>
      <c r="B3" s="2"/>
      <c r="C3" s="2"/>
      <c r="D3" s="3"/>
    </row>
    <row r="4" spans="1:4" ht="16.5" thickBot="1">
      <c r="A4" s="2" t="s">
        <v>202</v>
      </c>
      <c r="B4" s="2"/>
      <c r="C4" s="2"/>
      <c r="D4" s="3" t="s">
        <v>580</v>
      </c>
    </row>
    <row r="5" spans="1:4" ht="39" thickBot="1">
      <c r="A5" s="4" t="s">
        <v>581</v>
      </c>
      <c r="B5" s="5" t="s">
        <v>582</v>
      </c>
      <c r="C5" s="6" t="s">
        <v>583</v>
      </c>
      <c r="D5" s="7" t="s">
        <v>269</v>
      </c>
    </row>
    <row r="6" spans="1:4" ht="16.5" thickBot="1">
      <c r="A6" s="10" t="s">
        <v>77</v>
      </c>
      <c r="B6" s="11" t="s">
        <v>78</v>
      </c>
      <c r="C6" s="12">
        <v>100</v>
      </c>
      <c r="D6" s="13">
        <v>110</v>
      </c>
    </row>
    <row r="7" spans="1:4" ht="15">
      <c r="A7" s="14" t="s">
        <v>514</v>
      </c>
      <c r="B7" s="15" t="s">
        <v>515</v>
      </c>
      <c r="C7" s="16">
        <v>100</v>
      </c>
      <c r="D7" s="17">
        <v>110</v>
      </c>
    </row>
    <row r="8" spans="1:4" ht="26.25" thickBot="1">
      <c r="A8" s="18"/>
      <c r="B8" s="19" t="s">
        <v>516</v>
      </c>
      <c r="C8" s="20"/>
      <c r="D8" s="21"/>
    </row>
    <row r="9" spans="1:4" ht="16.5" thickBot="1">
      <c r="A9" s="10" t="s">
        <v>467</v>
      </c>
      <c r="B9" s="11" t="s">
        <v>468</v>
      </c>
      <c r="C9" s="12">
        <v>5477</v>
      </c>
      <c r="D9" s="13">
        <v>5220</v>
      </c>
    </row>
    <row r="10" spans="1:4" ht="15">
      <c r="A10" s="14" t="s">
        <v>469</v>
      </c>
      <c r="B10" s="15" t="s">
        <v>470</v>
      </c>
      <c r="C10" s="16">
        <v>920</v>
      </c>
      <c r="D10" s="17">
        <v>920</v>
      </c>
    </row>
    <row r="11" spans="1:4" ht="12.75">
      <c r="A11" s="18"/>
      <c r="B11" s="19" t="s">
        <v>517</v>
      </c>
      <c r="C11" s="20"/>
      <c r="D11" s="21"/>
    </row>
    <row r="12" spans="1:4" ht="15">
      <c r="A12" s="14" t="s">
        <v>498</v>
      </c>
      <c r="B12" s="15" t="s">
        <v>499</v>
      </c>
      <c r="C12" s="16">
        <v>4557</v>
      </c>
      <c r="D12" s="17">
        <v>4300</v>
      </c>
    </row>
    <row r="13" spans="1:4" ht="26.25" thickBot="1">
      <c r="A13" s="18"/>
      <c r="B13" s="19" t="s">
        <v>518</v>
      </c>
      <c r="C13" s="20"/>
      <c r="D13" s="21"/>
    </row>
    <row r="14" spans="1:4" ht="16.5" thickBot="1">
      <c r="A14" s="10" t="s">
        <v>471</v>
      </c>
      <c r="B14" s="11" t="s">
        <v>472</v>
      </c>
      <c r="C14" s="12">
        <v>535</v>
      </c>
      <c r="D14" s="13">
        <v>508.5</v>
      </c>
    </row>
    <row r="15" spans="1:4" ht="15">
      <c r="A15" s="14" t="s">
        <v>476</v>
      </c>
      <c r="B15" s="15" t="s">
        <v>519</v>
      </c>
      <c r="C15" s="16">
        <v>500</v>
      </c>
      <c r="D15" s="17">
        <v>470</v>
      </c>
    </row>
    <row r="16" spans="1:4" ht="12.75">
      <c r="A16" s="18"/>
      <c r="B16" s="19" t="s">
        <v>520</v>
      </c>
      <c r="C16" s="20"/>
      <c r="D16" s="21"/>
    </row>
    <row r="17" spans="1:4" ht="15">
      <c r="A17" s="14" t="s">
        <v>521</v>
      </c>
      <c r="B17" s="15" t="s">
        <v>87</v>
      </c>
      <c r="C17" s="16">
        <v>35</v>
      </c>
      <c r="D17" s="17">
        <v>38.5</v>
      </c>
    </row>
    <row r="18" spans="1:4" ht="13.5" thickBot="1">
      <c r="A18" s="18"/>
      <c r="B18" s="19" t="s">
        <v>88</v>
      </c>
      <c r="C18" s="20"/>
      <c r="D18" s="21"/>
    </row>
    <row r="19" spans="1:4" ht="16.5" thickBot="1">
      <c r="A19" s="10" t="s">
        <v>584</v>
      </c>
      <c r="B19" s="11" t="s">
        <v>585</v>
      </c>
      <c r="C19" s="12">
        <v>43</v>
      </c>
      <c r="D19" s="13">
        <v>43</v>
      </c>
    </row>
    <row r="20" spans="1:4" ht="15">
      <c r="A20" s="14" t="s">
        <v>586</v>
      </c>
      <c r="B20" s="15" t="s">
        <v>587</v>
      </c>
      <c r="C20" s="16">
        <v>3</v>
      </c>
      <c r="D20" s="17">
        <v>3</v>
      </c>
    </row>
    <row r="21" spans="1:4" ht="12.75">
      <c r="A21" s="18"/>
      <c r="B21" s="19" t="s">
        <v>89</v>
      </c>
      <c r="C21" s="20"/>
      <c r="D21" s="21"/>
    </row>
    <row r="22" spans="1:4" ht="15">
      <c r="A22" s="14" t="s">
        <v>588</v>
      </c>
      <c r="B22" s="15" t="s">
        <v>589</v>
      </c>
      <c r="C22" s="16">
        <v>40</v>
      </c>
      <c r="D22" s="17">
        <v>40</v>
      </c>
    </row>
    <row r="23" spans="1:4" ht="13.5" thickBot="1">
      <c r="A23" s="18"/>
      <c r="B23" s="19" t="s">
        <v>90</v>
      </c>
      <c r="C23" s="20"/>
      <c r="D23" s="21"/>
    </row>
    <row r="24" spans="1:4" ht="16.5" thickBot="1">
      <c r="A24" s="10" t="s">
        <v>590</v>
      </c>
      <c r="B24" s="11" t="s">
        <v>591</v>
      </c>
      <c r="C24" s="12">
        <v>142</v>
      </c>
      <c r="D24" s="13">
        <v>102</v>
      </c>
    </row>
    <row r="25" spans="1:4" ht="15">
      <c r="A25" s="14" t="s">
        <v>361</v>
      </c>
      <c r="B25" s="15" t="s">
        <v>362</v>
      </c>
      <c r="C25" s="16">
        <v>12</v>
      </c>
      <c r="D25" s="17">
        <v>12</v>
      </c>
    </row>
    <row r="26" spans="1:4" ht="15" customHeight="1">
      <c r="A26" s="18"/>
      <c r="B26" s="19" t="s">
        <v>91</v>
      </c>
      <c r="C26" s="20"/>
      <c r="D26" s="21"/>
    </row>
    <row r="27" spans="1:4" ht="15">
      <c r="A27" s="14" t="s">
        <v>28</v>
      </c>
      <c r="B27" s="15" t="s">
        <v>29</v>
      </c>
      <c r="C27" s="16">
        <v>70</v>
      </c>
      <c r="D27" s="17">
        <v>62</v>
      </c>
    </row>
    <row r="28" spans="1:4" ht="12.75">
      <c r="A28" s="18"/>
      <c r="B28" s="19" t="s">
        <v>92</v>
      </c>
      <c r="C28" s="20"/>
      <c r="D28" s="21"/>
    </row>
    <row r="29" spans="1:4" ht="15">
      <c r="A29" s="14" t="s">
        <v>767</v>
      </c>
      <c r="B29" s="15" t="s">
        <v>768</v>
      </c>
      <c r="C29" s="16">
        <v>10</v>
      </c>
      <c r="D29" s="17">
        <v>10</v>
      </c>
    </row>
    <row r="30" spans="1:4" ht="12.75">
      <c r="A30" s="18"/>
      <c r="B30" s="19" t="s">
        <v>93</v>
      </c>
      <c r="C30" s="20"/>
      <c r="D30" s="21"/>
    </row>
    <row r="31" spans="1:4" ht="15">
      <c r="A31" s="14" t="s">
        <v>592</v>
      </c>
      <c r="B31" s="15" t="s">
        <v>593</v>
      </c>
      <c r="C31" s="16">
        <v>50</v>
      </c>
      <c r="D31" s="17">
        <v>18</v>
      </c>
    </row>
    <row r="32" spans="1:4" ht="13.5" thickBot="1">
      <c r="A32" s="18"/>
      <c r="B32" s="19" t="s">
        <v>94</v>
      </c>
      <c r="C32" s="20"/>
      <c r="D32" s="21"/>
    </row>
    <row r="33" spans="1:4" ht="16.5" thickBot="1">
      <c r="A33" s="10" t="s">
        <v>594</v>
      </c>
      <c r="B33" s="11" t="s">
        <v>595</v>
      </c>
      <c r="C33" s="12">
        <v>1025</v>
      </c>
      <c r="D33" s="13">
        <v>1002</v>
      </c>
    </row>
    <row r="34" spans="1:4" ht="15">
      <c r="A34" s="14" t="s">
        <v>596</v>
      </c>
      <c r="B34" s="15" t="s">
        <v>597</v>
      </c>
      <c r="C34" s="16">
        <v>770</v>
      </c>
      <c r="D34" s="17">
        <v>727</v>
      </c>
    </row>
    <row r="35" spans="1:4" ht="25.5">
      <c r="A35" s="18"/>
      <c r="B35" s="19" t="s">
        <v>95</v>
      </c>
      <c r="C35" s="20"/>
      <c r="D35" s="21"/>
    </row>
    <row r="36" spans="1:4" ht="15">
      <c r="A36" s="14" t="s">
        <v>598</v>
      </c>
      <c r="B36" s="15" t="s">
        <v>599</v>
      </c>
      <c r="C36" s="16">
        <v>160</v>
      </c>
      <c r="D36" s="17">
        <v>190</v>
      </c>
    </row>
    <row r="37" spans="1:4" ht="12.75">
      <c r="A37" s="18"/>
      <c r="B37" s="19" t="s">
        <v>96</v>
      </c>
      <c r="C37" s="20"/>
      <c r="D37" s="21"/>
    </row>
    <row r="38" spans="1:4" ht="15">
      <c r="A38" s="14" t="s">
        <v>600</v>
      </c>
      <c r="B38" s="15" t="s">
        <v>601</v>
      </c>
      <c r="C38" s="16">
        <v>5</v>
      </c>
      <c r="D38" s="17">
        <v>5</v>
      </c>
    </row>
    <row r="39" spans="1:4" ht="12.75">
      <c r="A39" s="18"/>
      <c r="B39" s="19" t="s">
        <v>97</v>
      </c>
      <c r="C39" s="20"/>
      <c r="D39" s="21"/>
    </row>
    <row r="40" spans="1:4" ht="15">
      <c r="A40" s="14" t="s">
        <v>611</v>
      </c>
      <c r="B40" s="15" t="s">
        <v>612</v>
      </c>
      <c r="C40" s="16">
        <v>90</v>
      </c>
      <c r="D40" s="17">
        <v>80</v>
      </c>
    </row>
    <row r="41" spans="1:4" ht="13.5" thickBot="1">
      <c r="A41" s="18"/>
      <c r="B41" s="19" t="s">
        <v>98</v>
      </c>
      <c r="C41" s="20"/>
      <c r="D41" s="21"/>
    </row>
    <row r="42" spans="1:4" ht="16.5" thickBot="1">
      <c r="A42" s="10" t="s">
        <v>949</v>
      </c>
      <c r="B42" s="11" t="s">
        <v>820</v>
      </c>
      <c r="C42" s="12">
        <v>140</v>
      </c>
      <c r="D42" s="13">
        <v>136</v>
      </c>
    </row>
    <row r="43" spans="1:4" ht="15">
      <c r="A43" s="14" t="s">
        <v>920</v>
      </c>
      <c r="B43" s="15" t="s">
        <v>921</v>
      </c>
      <c r="C43" s="16">
        <v>140</v>
      </c>
      <c r="D43" s="17">
        <v>136</v>
      </c>
    </row>
    <row r="44" spans="1:4" ht="13.5" thickBot="1">
      <c r="A44" s="18"/>
      <c r="B44" s="19" t="s">
        <v>99</v>
      </c>
      <c r="C44" s="20"/>
      <c r="D44" s="21"/>
    </row>
    <row r="45" spans="1:4" ht="15" thickBot="1">
      <c r="A45" s="26" t="s">
        <v>206</v>
      </c>
      <c r="B45" s="27"/>
      <c r="C45" s="28">
        <v>7462</v>
      </c>
      <c r="D45" s="29">
        <v>7121.5</v>
      </c>
    </row>
    <row r="46" spans="1:4" ht="18.75">
      <c r="A46" s="1"/>
      <c r="B46" s="1"/>
      <c r="C46" s="1"/>
      <c r="D46" s="1"/>
    </row>
    <row r="47" spans="1:4" ht="15.75">
      <c r="A47" s="2" t="s">
        <v>579</v>
      </c>
      <c r="B47" s="2"/>
      <c r="C47" s="2"/>
      <c r="D47" s="3"/>
    </row>
    <row r="48" spans="1:4" ht="16.5" thickBot="1">
      <c r="A48" s="2" t="s">
        <v>202</v>
      </c>
      <c r="B48" s="2"/>
      <c r="C48" s="2"/>
      <c r="D48" s="3" t="s">
        <v>580</v>
      </c>
    </row>
    <row r="49" spans="1:4" ht="15.75">
      <c r="A49" s="8" t="s">
        <v>100</v>
      </c>
      <c r="B49" s="32"/>
      <c r="C49" s="33"/>
      <c r="D49" s="9">
        <v>7462</v>
      </c>
    </row>
    <row r="50" spans="1:4" ht="14.25">
      <c r="A50" s="24"/>
      <c r="B50" s="22" t="s">
        <v>615</v>
      </c>
      <c r="C50" s="23"/>
      <c r="D50" s="25">
        <v>7462</v>
      </c>
    </row>
    <row r="51" spans="1:4" ht="15" thickBot="1">
      <c r="A51" s="34"/>
      <c r="B51" s="35" t="s">
        <v>616</v>
      </c>
      <c r="C51" s="36"/>
      <c r="D51" s="37">
        <v>0</v>
      </c>
    </row>
  </sheetData>
  <mergeCells count="1">
    <mergeCell ref="A1:D1"/>
  </mergeCells>
  <printOptions horizontalCentered="1"/>
  <pageMargins left="0.7086614173228347" right="0.5905511811023623" top="0.7874015748031497" bottom="0.7874015748031497" header="0.1968503937007874" footer="0.196850393700787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D36"/>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218</v>
      </c>
      <c r="B1" s="77"/>
      <c r="C1" s="77"/>
      <c r="D1" s="77"/>
    </row>
    <row r="2" spans="1:4" ht="18.75">
      <c r="A2" s="1"/>
      <c r="B2" s="1"/>
      <c r="C2" s="1"/>
      <c r="D2" s="1"/>
    </row>
    <row r="3" spans="1:4" ht="15.75">
      <c r="A3" s="2" t="s">
        <v>685</v>
      </c>
      <c r="B3" s="2"/>
      <c r="C3" s="2"/>
      <c r="D3" s="3"/>
    </row>
    <row r="4" spans="1:4" ht="16.5" thickBot="1">
      <c r="A4" s="2" t="s">
        <v>219</v>
      </c>
      <c r="B4" s="2"/>
      <c r="C4" s="2"/>
      <c r="D4" s="3" t="s">
        <v>580</v>
      </c>
    </row>
    <row r="5" spans="1:4" ht="39" thickBot="1">
      <c r="A5" s="4" t="s">
        <v>581</v>
      </c>
      <c r="B5" s="5" t="s">
        <v>582</v>
      </c>
      <c r="C5" s="6" t="s">
        <v>583</v>
      </c>
      <c r="D5" s="7" t="s">
        <v>269</v>
      </c>
    </row>
    <row r="6" spans="1:4" ht="16.5" thickBot="1">
      <c r="A6" s="10" t="s">
        <v>220</v>
      </c>
      <c r="B6" s="11" t="s">
        <v>221</v>
      </c>
      <c r="C6" s="12">
        <v>16000</v>
      </c>
      <c r="D6" s="13">
        <v>16000</v>
      </c>
    </row>
    <row r="7" spans="1:4" ht="15">
      <c r="A7" s="14" t="s">
        <v>222</v>
      </c>
      <c r="B7" s="15" t="s">
        <v>223</v>
      </c>
      <c r="C7" s="16">
        <v>16000</v>
      </c>
      <c r="D7" s="17">
        <v>16000</v>
      </c>
    </row>
    <row r="8" spans="1:4" ht="13.5" thickBot="1">
      <c r="A8" s="18"/>
      <c r="B8" s="19" t="s">
        <v>224</v>
      </c>
      <c r="C8" s="20"/>
      <c r="D8" s="21"/>
    </row>
    <row r="9" spans="1:4" ht="15" thickBot="1">
      <c r="A9" s="26" t="s">
        <v>225</v>
      </c>
      <c r="B9" s="27"/>
      <c r="C9" s="28">
        <v>16000</v>
      </c>
      <c r="D9" s="29">
        <v>16000</v>
      </c>
    </row>
    <row r="10" spans="1:4" ht="12.75">
      <c r="A10" s="30"/>
      <c r="B10" s="30"/>
      <c r="C10" s="30"/>
      <c r="D10" s="31"/>
    </row>
    <row r="11" spans="1:4" ht="13.5" thickBot="1">
      <c r="A11" s="30"/>
      <c r="B11" s="30"/>
      <c r="C11" s="30"/>
      <c r="D11" s="31"/>
    </row>
    <row r="12" spans="1:4" ht="15.75">
      <c r="A12" s="8" t="s">
        <v>226</v>
      </c>
      <c r="B12" s="32"/>
      <c r="C12" s="33"/>
      <c r="D12" s="9">
        <v>16000</v>
      </c>
    </row>
    <row r="13" spans="1:4" ht="14.25">
      <c r="A13" s="24"/>
      <c r="B13" s="22" t="s">
        <v>940</v>
      </c>
      <c r="C13" s="23"/>
      <c r="D13" s="25">
        <v>16000</v>
      </c>
    </row>
    <row r="14" spans="1:4" ht="15" thickBot="1">
      <c r="A14" s="34"/>
      <c r="B14" s="35" t="s">
        <v>941</v>
      </c>
      <c r="C14" s="36"/>
      <c r="D14" s="37">
        <v>0</v>
      </c>
    </row>
    <row r="15" spans="1:4" ht="12.75">
      <c r="A15" s="30"/>
      <c r="B15" s="30"/>
      <c r="C15" s="30"/>
      <c r="D15" s="31"/>
    </row>
    <row r="16" spans="1:4" ht="12.75">
      <c r="A16" s="30"/>
      <c r="B16" s="30"/>
      <c r="C16" s="30"/>
      <c r="D16" s="31"/>
    </row>
    <row r="17" spans="1:4" ht="12.75">
      <c r="A17" s="30"/>
      <c r="B17" s="30"/>
      <c r="C17" s="30"/>
      <c r="D17" s="31"/>
    </row>
    <row r="18" spans="1:4" ht="12.75">
      <c r="A18" s="30"/>
      <c r="B18" s="30"/>
      <c r="C18" s="30"/>
      <c r="D18" s="31"/>
    </row>
    <row r="19" spans="1:4" ht="12.75">
      <c r="A19" s="30"/>
      <c r="B19" s="30"/>
      <c r="C19" s="30"/>
      <c r="D19" s="31"/>
    </row>
    <row r="20" spans="1:4" ht="12.75">
      <c r="A20" s="30"/>
      <c r="B20" s="30"/>
      <c r="C20" s="30"/>
      <c r="D20" s="31"/>
    </row>
    <row r="21" spans="1:4" ht="12.75">
      <c r="A21" s="30"/>
      <c r="B21" s="30"/>
      <c r="C21" s="30"/>
      <c r="D21" s="31"/>
    </row>
    <row r="22" spans="1:4" ht="12.75">
      <c r="A22" s="30"/>
      <c r="B22" s="30"/>
      <c r="C22" s="30"/>
      <c r="D22" s="31"/>
    </row>
    <row r="23" spans="1:4" ht="12.75">
      <c r="A23" s="30"/>
      <c r="B23" s="30"/>
      <c r="C23" s="30"/>
      <c r="D23" s="31"/>
    </row>
    <row r="24" spans="1:4" ht="12.75">
      <c r="A24" s="30"/>
      <c r="B24" s="30"/>
      <c r="C24" s="30"/>
      <c r="D24" s="31"/>
    </row>
    <row r="25" spans="1:4" ht="15.75">
      <c r="A25" s="2" t="s">
        <v>614</v>
      </c>
      <c r="B25" s="2"/>
      <c r="C25" s="2"/>
      <c r="D25" s="3"/>
    </row>
    <row r="26" spans="1:4" ht="16.5" thickBot="1">
      <c r="A26" s="2" t="s">
        <v>219</v>
      </c>
      <c r="B26" s="2"/>
      <c r="C26" s="2"/>
      <c r="D26" s="3" t="s">
        <v>580</v>
      </c>
    </row>
    <row r="27" spans="1:4" ht="39" thickBot="1">
      <c r="A27" s="4" t="s">
        <v>581</v>
      </c>
      <c r="B27" s="5" t="s">
        <v>582</v>
      </c>
      <c r="C27" s="6" t="s">
        <v>583</v>
      </c>
      <c r="D27" s="7" t="s">
        <v>269</v>
      </c>
    </row>
    <row r="28" spans="1:4" ht="16.5" thickBot="1">
      <c r="A28" s="10" t="s">
        <v>227</v>
      </c>
      <c r="B28" s="11" t="s">
        <v>228</v>
      </c>
      <c r="C28" s="12">
        <v>16000</v>
      </c>
      <c r="D28" s="13">
        <v>28362.21</v>
      </c>
    </row>
    <row r="29" spans="1:4" ht="15">
      <c r="A29" s="14" t="s">
        <v>229</v>
      </c>
      <c r="B29" s="15" t="s">
        <v>230</v>
      </c>
      <c r="C29" s="16">
        <v>16000</v>
      </c>
      <c r="D29" s="17">
        <v>28362.21</v>
      </c>
    </row>
    <row r="30" spans="1:4" ht="26.25" thickBot="1">
      <c r="A30" s="18"/>
      <c r="B30" s="19" t="s">
        <v>231</v>
      </c>
      <c r="C30" s="20"/>
      <c r="D30" s="21"/>
    </row>
    <row r="31" spans="1:4" ht="15" thickBot="1">
      <c r="A31" s="26" t="s">
        <v>232</v>
      </c>
      <c r="B31" s="27"/>
      <c r="C31" s="28">
        <v>16000</v>
      </c>
      <c r="D31" s="29">
        <v>28362.21</v>
      </c>
    </row>
    <row r="32" spans="1:4" ht="12.75">
      <c r="A32" s="30"/>
      <c r="B32" s="30"/>
      <c r="C32" s="30"/>
      <c r="D32" s="31"/>
    </row>
    <row r="33" spans="1:4" ht="13.5" thickBot="1">
      <c r="A33" s="30"/>
      <c r="B33" s="30"/>
      <c r="C33" s="30"/>
      <c r="D33" s="31"/>
    </row>
    <row r="34" spans="1:4" ht="15.75">
      <c r="A34" s="8" t="s">
        <v>233</v>
      </c>
      <c r="B34" s="32"/>
      <c r="C34" s="33"/>
      <c r="D34" s="9">
        <v>16000</v>
      </c>
    </row>
    <row r="35" spans="1:4" ht="14.25">
      <c r="A35" s="24"/>
      <c r="B35" s="22" t="s">
        <v>615</v>
      </c>
      <c r="C35" s="23"/>
      <c r="D35" s="25">
        <v>0</v>
      </c>
    </row>
    <row r="36" spans="1:4" ht="15" thickBot="1">
      <c r="A36" s="34"/>
      <c r="B36" s="35" t="s">
        <v>616</v>
      </c>
      <c r="C36" s="36"/>
      <c r="D36" s="37">
        <v>16000</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322"/>
  <sheetViews>
    <sheetView zoomScaleSheetLayoutView="100"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874</v>
      </c>
      <c r="B1" s="77"/>
      <c r="C1" s="77"/>
      <c r="D1" s="77"/>
    </row>
    <row r="2" spans="1:4" ht="18.75">
      <c r="A2" s="1"/>
      <c r="B2" s="1"/>
      <c r="C2" s="1"/>
      <c r="D2" s="1"/>
    </row>
    <row r="3" spans="1:4" ht="15.75">
      <c r="A3" s="2" t="s">
        <v>685</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875</v>
      </c>
      <c r="B6" s="11" t="s">
        <v>876</v>
      </c>
      <c r="C6" s="12">
        <v>74839.93</v>
      </c>
      <c r="D6" s="13">
        <v>7500</v>
      </c>
    </row>
    <row r="7" spans="1:4" ht="15">
      <c r="A7" s="14" t="s">
        <v>877</v>
      </c>
      <c r="B7" s="15" t="s">
        <v>878</v>
      </c>
      <c r="C7" s="16">
        <v>74839.93</v>
      </c>
      <c r="D7" s="17">
        <v>7500</v>
      </c>
    </row>
    <row r="8" spans="1:4" ht="51.75" thickBot="1">
      <c r="A8" s="18"/>
      <c r="B8" s="19" t="s">
        <v>879</v>
      </c>
      <c r="C8" s="20"/>
      <c r="D8" s="21"/>
    </row>
    <row r="9" spans="1:4" ht="16.5" thickBot="1">
      <c r="A9" s="10" t="s">
        <v>880</v>
      </c>
      <c r="B9" s="11" t="s">
        <v>881</v>
      </c>
      <c r="C9" s="12">
        <v>50992.35</v>
      </c>
      <c r="D9" s="13">
        <v>5221.98</v>
      </c>
    </row>
    <row r="10" spans="1:4" ht="15">
      <c r="A10" s="14" t="s">
        <v>882</v>
      </c>
      <c r="B10" s="15" t="s">
        <v>883</v>
      </c>
      <c r="C10" s="16">
        <v>50992.35</v>
      </c>
      <c r="D10" s="17">
        <v>5221.98</v>
      </c>
    </row>
    <row r="11" spans="1:4" ht="156.75" customHeight="1" thickBot="1">
      <c r="A11" s="18"/>
      <c r="B11" s="19" t="s">
        <v>19</v>
      </c>
      <c r="C11" s="20"/>
      <c r="D11" s="21"/>
    </row>
    <row r="12" spans="1:4" ht="15" thickBot="1">
      <c r="A12" s="26" t="s">
        <v>884</v>
      </c>
      <c r="B12" s="27"/>
      <c r="C12" s="28">
        <v>125832.28</v>
      </c>
      <c r="D12" s="29">
        <v>12721.98</v>
      </c>
    </row>
    <row r="13" spans="1:4" ht="12.75">
      <c r="A13" s="30"/>
      <c r="B13" s="30"/>
      <c r="C13" s="30"/>
      <c r="D13" s="31"/>
    </row>
    <row r="14" spans="1:4" ht="15.75">
      <c r="A14" s="2" t="s">
        <v>927</v>
      </c>
      <c r="B14" s="2"/>
      <c r="C14" s="2"/>
      <c r="D14" s="3"/>
    </row>
    <row r="15" spans="1:4" ht="16.5" thickBot="1">
      <c r="A15" s="2" t="s">
        <v>674</v>
      </c>
      <c r="B15" s="2"/>
      <c r="C15" s="2"/>
      <c r="D15" s="3" t="s">
        <v>580</v>
      </c>
    </row>
    <row r="16" spans="1:4" ht="39" thickBot="1">
      <c r="A16" s="4" t="s">
        <v>581</v>
      </c>
      <c r="B16" s="5" t="s">
        <v>582</v>
      </c>
      <c r="C16" s="6" t="s">
        <v>583</v>
      </c>
      <c r="D16" s="7" t="s">
        <v>269</v>
      </c>
    </row>
    <row r="17" spans="1:4" ht="16.5" thickBot="1">
      <c r="A17" s="10" t="s">
        <v>928</v>
      </c>
      <c r="B17" s="11" t="s">
        <v>929</v>
      </c>
      <c r="C17" s="12">
        <v>175000</v>
      </c>
      <c r="D17" s="13">
        <v>109877.47</v>
      </c>
    </row>
    <row r="18" spans="1:4" ht="15">
      <c r="A18" s="14" t="s">
        <v>240</v>
      </c>
      <c r="B18" s="15" t="s">
        <v>241</v>
      </c>
      <c r="C18" s="16">
        <v>175000</v>
      </c>
      <c r="D18" s="17">
        <v>109877.47</v>
      </c>
    </row>
    <row r="19" spans="1:4" ht="13.5" thickBot="1">
      <c r="A19" s="18"/>
      <c r="B19" s="19" t="s">
        <v>885</v>
      </c>
      <c r="C19" s="20"/>
      <c r="D19" s="21"/>
    </row>
    <row r="20" spans="1:4" ht="16.5" thickBot="1">
      <c r="A20" s="10" t="s">
        <v>886</v>
      </c>
      <c r="B20" s="11" t="s">
        <v>887</v>
      </c>
      <c r="C20" s="12">
        <v>10032.48</v>
      </c>
      <c r="D20" s="13">
        <v>0</v>
      </c>
    </row>
    <row r="21" spans="1:4" ht="15">
      <c r="A21" s="14" t="s">
        <v>888</v>
      </c>
      <c r="B21" s="15" t="s">
        <v>889</v>
      </c>
      <c r="C21" s="16">
        <v>10032.48</v>
      </c>
      <c r="D21" s="17">
        <v>0</v>
      </c>
    </row>
    <row r="22" spans="1:4" ht="144" customHeight="1" thickBot="1">
      <c r="A22" s="42"/>
      <c r="B22" s="43" t="s">
        <v>20</v>
      </c>
      <c r="C22" s="44"/>
      <c r="D22" s="45"/>
    </row>
    <row r="23" spans="1:4" ht="12.75">
      <c r="A23" s="38"/>
      <c r="B23" s="38"/>
      <c r="C23" s="39"/>
      <c r="D23" s="39"/>
    </row>
    <row r="24" spans="1:4" ht="12.75">
      <c r="A24" s="40"/>
      <c r="B24" s="40"/>
      <c r="C24" s="41"/>
      <c r="D24" s="41"/>
    </row>
    <row r="25" spans="1:4" ht="12.75">
      <c r="A25" s="40"/>
      <c r="B25" s="40"/>
      <c r="C25" s="41"/>
      <c r="D25" s="41"/>
    </row>
    <row r="26" spans="1:4" ht="15.75">
      <c r="A26" s="2" t="s">
        <v>927</v>
      </c>
      <c r="B26" s="2"/>
      <c r="C26" s="2"/>
      <c r="D26" s="3"/>
    </row>
    <row r="27" spans="1:4" ht="16.5" thickBot="1">
      <c r="A27" s="2" t="s">
        <v>674</v>
      </c>
      <c r="B27" s="2"/>
      <c r="C27" s="2"/>
      <c r="D27" s="3" t="s">
        <v>580</v>
      </c>
    </row>
    <row r="28" spans="1:4" ht="39" thickBot="1">
      <c r="A28" s="4" t="s">
        <v>581</v>
      </c>
      <c r="B28" s="5" t="s">
        <v>582</v>
      </c>
      <c r="C28" s="6" t="s">
        <v>583</v>
      </c>
      <c r="D28" s="7" t="s">
        <v>269</v>
      </c>
    </row>
    <row r="29" spans="1:4" ht="16.5" thickBot="1">
      <c r="A29" s="10" t="s">
        <v>890</v>
      </c>
      <c r="B29" s="11" t="s">
        <v>891</v>
      </c>
      <c r="C29" s="12">
        <v>300</v>
      </c>
      <c r="D29" s="13">
        <v>2055.5</v>
      </c>
    </row>
    <row r="30" spans="1:4" ht="15">
      <c r="A30" s="14" t="s">
        <v>892</v>
      </c>
      <c r="B30" s="15" t="s">
        <v>893</v>
      </c>
      <c r="C30" s="16">
        <v>300</v>
      </c>
      <c r="D30" s="17">
        <v>2055.5</v>
      </c>
    </row>
    <row r="31" spans="1:4" ht="26.25" thickBot="1">
      <c r="A31" s="18"/>
      <c r="B31" s="19" t="s">
        <v>894</v>
      </c>
      <c r="C31" s="20"/>
      <c r="D31" s="21"/>
    </row>
    <row r="32" spans="1:4" ht="15" thickBot="1">
      <c r="A32" s="26" t="s">
        <v>933</v>
      </c>
      <c r="B32" s="27"/>
      <c r="C32" s="28">
        <v>185332.48</v>
      </c>
      <c r="D32" s="29">
        <v>111932.97</v>
      </c>
    </row>
    <row r="33" spans="1:4" ht="12.75">
      <c r="A33" s="30"/>
      <c r="B33" s="30"/>
      <c r="C33" s="30"/>
      <c r="D33" s="31"/>
    </row>
    <row r="34" spans="1:4" ht="15.75">
      <c r="A34" s="2" t="s">
        <v>934</v>
      </c>
      <c r="B34" s="2"/>
      <c r="C34" s="2"/>
      <c r="D34" s="3"/>
    </row>
    <row r="35" spans="1:4" ht="16.5" thickBot="1">
      <c r="A35" s="2" t="s">
        <v>674</v>
      </c>
      <c r="B35" s="2"/>
      <c r="C35" s="2"/>
      <c r="D35" s="3" t="s">
        <v>580</v>
      </c>
    </row>
    <row r="36" spans="1:4" ht="39" thickBot="1">
      <c r="A36" s="4" t="s">
        <v>581</v>
      </c>
      <c r="B36" s="5" t="s">
        <v>582</v>
      </c>
      <c r="C36" s="6" t="s">
        <v>583</v>
      </c>
      <c r="D36" s="7" t="s">
        <v>269</v>
      </c>
    </row>
    <row r="37" spans="1:4" ht="16.5" thickBot="1">
      <c r="A37" s="10" t="s">
        <v>935</v>
      </c>
      <c r="B37" s="11" t="s">
        <v>522</v>
      </c>
      <c r="C37" s="12">
        <v>193165.12</v>
      </c>
      <c r="D37" s="13">
        <v>25837.74</v>
      </c>
    </row>
    <row r="38" spans="1:4" ht="15">
      <c r="A38" s="14" t="s">
        <v>523</v>
      </c>
      <c r="B38" s="15" t="s">
        <v>524</v>
      </c>
      <c r="C38" s="16">
        <v>180490.12</v>
      </c>
      <c r="D38" s="17">
        <v>12985.74</v>
      </c>
    </row>
    <row r="39" spans="1:4" ht="12.75">
      <c r="A39" s="18"/>
      <c r="B39" s="19" t="s">
        <v>525</v>
      </c>
      <c r="C39" s="20"/>
      <c r="D39" s="21"/>
    </row>
    <row r="40" spans="1:4" ht="15">
      <c r="A40" s="14" t="s">
        <v>526</v>
      </c>
      <c r="B40" s="15" t="s">
        <v>527</v>
      </c>
      <c r="C40" s="16">
        <v>12675</v>
      </c>
      <c r="D40" s="17">
        <v>12852</v>
      </c>
    </row>
    <row r="41" spans="1:4" ht="26.25" thickBot="1">
      <c r="A41" s="18"/>
      <c r="B41" s="19" t="s">
        <v>528</v>
      </c>
      <c r="C41" s="20"/>
      <c r="D41" s="21"/>
    </row>
    <row r="42" spans="1:4" ht="16.5" thickBot="1">
      <c r="A42" s="10" t="s">
        <v>529</v>
      </c>
      <c r="B42" s="11" t="s">
        <v>530</v>
      </c>
      <c r="C42" s="12">
        <v>178375.12</v>
      </c>
      <c r="D42" s="13">
        <v>0</v>
      </c>
    </row>
    <row r="43" spans="1:4" ht="15">
      <c r="A43" s="14" t="s">
        <v>531</v>
      </c>
      <c r="B43" s="15" t="s">
        <v>532</v>
      </c>
      <c r="C43" s="16">
        <v>178375.12</v>
      </c>
      <c r="D43" s="17">
        <v>0</v>
      </c>
    </row>
    <row r="44" spans="1:4" ht="172.5" customHeight="1" thickBot="1">
      <c r="A44" s="18"/>
      <c r="B44" s="19" t="s">
        <v>21</v>
      </c>
      <c r="C44" s="20"/>
      <c r="D44" s="21"/>
    </row>
    <row r="45" spans="1:4" ht="15" thickBot="1">
      <c r="A45" s="26" t="s">
        <v>938</v>
      </c>
      <c r="B45" s="27"/>
      <c r="C45" s="28">
        <v>371540.24</v>
      </c>
      <c r="D45" s="29">
        <v>25837.74</v>
      </c>
    </row>
    <row r="46" spans="1:4" ht="12.75">
      <c r="A46" s="30"/>
      <c r="B46" s="30"/>
      <c r="C46" s="30"/>
      <c r="D46" s="31"/>
    </row>
    <row r="47" spans="1:4" ht="13.5" thickBot="1">
      <c r="A47" s="30"/>
      <c r="B47" s="30"/>
      <c r="C47" s="30"/>
      <c r="D47" s="31"/>
    </row>
    <row r="48" spans="1:4" ht="15.75">
      <c r="A48" s="8" t="s">
        <v>533</v>
      </c>
      <c r="B48" s="32"/>
      <c r="C48" s="33"/>
      <c r="D48" s="9">
        <v>682705</v>
      </c>
    </row>
    <row r="49" spans="1:4" ht="14.25">
      <c r="A49" s="24"/>
      <c r="B49" s="22" t="s">
        <v>940</v>
      </c>
      <c r="C49" s="23"/>
      <c r="D49" s="25">
        <v>311164.76</v>
      </c>
    </row>
    <row r="50" spans="1:4" ht="15" thickBot="1">
      <c r="A50" s="34"/>
      <c r="B50" s="35" t="s">
        <v>941</v>
      </c>
      <c r="C50" s="36"/>
      <c r="D50" s="37">
        <v>371540.24</v>
      </c>
    </row>
    <row r="51" spans="1:4" ht="12.75">
      <c r="A51" s="30"/>
      <c r="B51" s="30"/>
      <c r="C51" s="30"/>
      <c r="D51" s="31"/>
    </row>
    <row r="52" spans="1:4" ht="12.75">
      <c r="A52" s="30"/>
      <c r="B52" s="30"/>
      <c r="C52" s="30"/>
      <c r="D52" s="31"/>
    </row>
    <row r="53" spans="1:4" ht="12.75">
      <c r="A53" s="30"/>
      <c r="B53" s="30"/>
      <c r="C53" s="30"/>
      <c r="D53" s="31"/>
    </row>
    <row r="54" spans="1:4" ht="12.75">
      <c r="A54" s="30"/>
      <c r="B54" s="30"/>
      <c r="C54" s="30"/>
      <c r="D54" s="31"/>
    </row>
    <row r="55" spans="1:4" ht="12.75">
      <c r="A55" s="30"/>
      <c r="B55" s="30"/>
      <c r="C55" s="30"/>
      <c r="D55" s="31"/>
    </row>
    <row r="56" spans="1:4" ht="12.75">
      <c r="A56" s="30"/>
      <c r="B56" s="30"/>
      <c r="C56" s="30"/>
      <c r="D56" s="31"/>
    </row>
    <row r="57" spans="1:4" ht="12.75">
      <c r="A57" s="30"/>
      <c r="B57" s="30"/>
      <c r="C57" s="30"/>
      <c r="D57" s="31"/>
    </row>
    <row r="58" spans="1:4" ht="12.75">
      <c r="A58" s="30"/>
      <c r="B58" s="30"/>
      <c r="C58" s="30"/>
      <c r="D58" s="31"/>
    </row>
    <row r="59" spans="1:4" ht="12.75">
      <c r="A59" s="30"/>
      <c r="B59" s="30"/>
      <c r="C59" s="30"/>
      <c r="D59" s="31"/>
    </row>
    <row r="60" spans="1:4" ht="12.75">
      <c r="A60" s="30"/>
      <c r="B60" s="30"/>
      <c r="C60" s="30"/>
      <c r="D60" s="31"/>
    </row>
    <row r="61" spans="1:4" ht="15.75">
      <c r="A61" s="2" t="s">
        <v>579</v>
      </c>
      <c r="B61" s="2"/>
      <c r="C61" s="2"/>
      <c r="D61" s="3"/>
    </row>
    <row r="62" spans="1:4" ht="16.5" thickBot="1">
      <c r="A62" s="2" t="s">
        <v>634</v>
      </c>
      <c r="B62" s="2"/>
      <c r="C62" s="2"/>
      <c r="D62" s="3" t="s">
        <v>580</v>
      </c>
    </row>
    <row r="63" spans="1:4" ht="39" thickBot="1">
      <c r="A63" s="4" t="s">
        <v>581</v>
      </c>
      <c r="B63" s="5" t="s">
        <v>582</v>
      </c>
      <c r="C63" s="6" t="s">
        <v>583</v>
      </c>
      <c r="D63" s="7" t="s">
        <v>269</v>
      </c>
    </row>
    <row r="64" spans="1:4" ht="16.5" thickBot="1">
      <c r="A64" s="10" t="s">
        <v>534</v>
      </c>
      <c r="B64" s="11" t="s">
        <v>535</v>
      </c>
      <c r="C64" s="12">
        <v>10540.56</v>
      </c>
      <c r="D64" s="13">
        <v>2847.96</v>
      </c>
    </row>
    <row r="65" spans="1:4" ht="15">
      <c r="A65" s="14" t="s">
        <v>536</v>
      </c>
      <c r="B65" s="15" t="s">
        <v>537</v>
      </c>
      <c r="C65" s="16">
        <v>10540.56</v>
      </c>
      <c r="D65" s="17">
        <v>2847.96</v>
      </c>
    </row>
    <row r="66" spans="1:4" ht="67.5" customHeight="1" thickBot="1">
      <c r="A66" s="42"/>
      <c r="B66" s="43" t="s">
        <v>22</v>
      </c>
      <c r="C66" s="44"/>
      <c r="D66" s="45"/>
    </row>
    <row r="67" spans="1:4" ht="16.5" thickBot="1">
      <c r="A67" s="10" t="s">
        <v>848</v>
      </c>
      <c r="B67" s="11" t="s">
        <v>849</v>
      </c>
      <c r="C67" s="12">
        <v>9694.79</v>
      </c>
      <c r="D67" s="13">
        <v>0</v>
      </c>
    </row>
    <row r="68" spans="1:4" ht="15">
      <c r="A68" s="14" t="s">
        <v>101</v>
      </c>
      <c r="B68" s="15" t="s">
        <v>102</v>
      </c>
      <c r="C68" s="16">
        <v>9694.79</v>
      </c>
      <c r="D68" s="17">
        <v>0</v>
      </c>
    </row>
    <row r="69" spans="1:4" ht="131.25" customHeight="1" thickBot="1">
      <c r="A69" s="18"/>
      <c r="B69" s="19" t="s">
        <v>262</v>
      </c>
      <c r="C69" s="20"/>
      <c r="D69" s="21"/>
    </row>
    <row r="70" spans="1:4" ht="15" thickBot="1">
      <c r="A70" s="26" t="s">
        <v>639</v>
      </c>
      <c r="B70" s="27"/>
      <c r="C70" s="28">
        <v>20235.34</v>
      </c>
      <c r="D70" s="29">
        <v>2847.96</v>
      </c>
    </row>
    <row r="71" spans="1:4" ht="12.75">
      <c r="A71" s="30"/>
      <c r="B71" s="30"/>
      <c r="C71" s="30"/>
      <c r="D71" s="31"/>
    </row>
    <row r="72" spans="1:4" ht="16.5" thickBot="1">
      <c r="A72" s="2" t="s">
        <v>686</v>
      </c>
      <c r="B72" s="2"/>
      <c r="C72" s="2"/>
      <c r="D72" s="3" t="s">
        <v>580</v>
      </c>
    </row>
    <row r="73" spans="1:4" ht="39" thickBot="1">
      <c r="A73" s="4" t="s">
        <v>581</v>
      </c>
      <c r="B73" s="5" t="s">
        <v>582</v>
      </c>
      <c r="C73" s="6" t="s">
        <v>583</v>
      </c>
      <c r="D73" s="7" t="s">
        <v>269</v>
      </c>
    </row>
    <row r="74" spans="1:4" ht="16.5" thickBot="1">
      <c r="A74" s="10" t="s">
        <v>848</v>
      </c>
      <c r="B74" s="11" t="s">
        <v>849</v>
      </c>
      <c r="C74" s="12">
        <v>41.65</v>
      </c>
      <c r="D74" s="13">
        <v>0</v>
      </c>
    </row>
    <row r="75" spans="1:4" ht="15">
      <c r="A75" s="14" t="s">
        <v>101</v>
      </c>
      <c r="B75" s="15" t="s">
        <v>102</v>
      </c>
      <c r="C75" s="16">
        <v>41.65</v>
      </c>
      <c r="D75" s="17">
        <v>0</v>
      </c>
    </row>
    <row r="76" spans="1:4" ht="39" thickBot="1">
      <c r="A76" s="18"/>
      <c r="B76" s="19" t="s">
        <v>103</v>
      </c>
      <c r="C76" s="20"/>
      <c r="D76" s="21"/>
    </row>
    <row r="77" spans="1:4" ht="15" thickBot="1">
      <c r="A77" s="26" t="s">
        <v>947</v>
      </c>
      <c r="B77" s="27"/>
      <c r="C77" s="28">
        <v>41.65</v>
      </c>
      <c r="D77" s="29">
        <v>0</v>
      </c>
    </row>
    <row r="78" spans="1:4" ht="12.75">
      <c r="A78" s="30"/>
      <c r="B78" s="30"/>
      <c r="C78" s="30"/>
      <c r="D78" s="31"/>
    </row>
    <row r="79" spans="1:4" ht="16.5" thickBot="1">
      <c r="A79" s="2" t="s">
        <v>104</v>
      </c>
      <c r="B79" s="2"/>
      <c r="C79" s="2"/>
      <c r="D79" s="3" t="s">
        <v>580</v>
      </c>
    </row>
    <row r="80" spans="1:4" ht="39" thickBot="1">
      <c r="A80" s="4" t="s">
        <v>581</v>
      </c>
      <c r="B80" s="5" t="s">
        <v>582</v>
      </c>
      <c r="C80" s="6" t="s">
        <v>583</v>
      </c>
      <c r="D80" s="7" t="s">
        <v>269</v>
      </c>
    </row>
    <row r="81" spans="1:4" ht="16.5" thickBot="1">
      <c r="A81" s="10" t="s">
        <v>848</v>
      </c>
      <c r="B81" s="11" t="s">
        <v>849</v>
      </c>
      <c r="C81" s="12">
        <v>3084.18</v>
      </c>
      <c r="D81" s="13">
        <v>0</v>
      </c>
    </row>
    <row r="82" spans="1:4" ht="15">
      <c r="A82" s="14" t="s">
        <v>101</v>
      </c>
      <c r="B82" s="15" t="s">
        <v>102</v>
      </c>
      <c r="C82" s="16">
        <v>3084.18</v>
      </c>
      <c r="D82" s="17">
        <v>0</v>
      </c>
    </row>
    <row r="83" spans="1:4" ht="66" customHeight="1" thickBot="1">
      <c r="A83" s="18"/>
      <c r="B83" s="19" t="s">
        <v>263</v>
      </c>
      <c r="C83" s="20"/>
      <c r="D83" s="21"/>
    </row>
    <row r="84" spans="1:4" ht="15" thickBot="1">
      <c r="A84" s="26" t="s">
        <v>105</v>
      </c>
      <c r="B84" s="27"/>
      <c r="C84" s="28">
        <v>3084.18</v>
      </c>
      <c r="D84" s="29">
        <v>0</v>
      </c>
    </row>
    <row r="85" spans="1:4" ht="12.75">
      <c r="A85" s="30"/>
      <c r="B85" s="30"/>
      <c r="C85" s="30"/>
      <c r="D85" s="31"/>
    </row>
    <row r="86" spans="1:4" ht="16.5" thickBot="1">
      <c r="A86" s="2" t="s">
        <v>106</v>
      </c>
      <c r="B86" s="2"/>
      <c r="C86" s="2"/>
      <c r="D86" s="3" t="s">
        <v>580</v>
      </c>
    </row>
    <row r="87" spans="1:4" ht="39" thickBot="1">
      <c r="A87" s="4" t="s">
        <v>581</v>
      </c>
      <c r="B87" s="5" t="s">
        <v>582</v>
      </c>
      <c r="C87" s="6" t="s">
        <v>583</v>
      </c>
      <c r="D87" s="7" t="s">
        <v>269</v>
      </c>
    </row>
    <row r="88" spans="1:4" ht="16.5" thickBot="1">
      <c r="A88" s="10" t="s">
        <v>848</v>
      </c>
      <c r="B88" s="11" t="s">
        <v>849</v>
      </c>
      <c r="C88" s="12">
        <v>237.37</v>
      </c>
      <c r="D88" s="13">
        <v>0</v>
      </c>
    </row>
    <row r="89" spans="1:4" ht="15">
      <c r="A89" s="14" t="s">
        <v>101</v>
      </c>
      <c r="B89" s="15" t="s">
        <v>102</v>
      </c>
      <c r="C89" s="16">
        <v>237.37</v>
      </c>
      <c r="D89" s="17">
        <v>0</v>
      </c>
    </row>
    <row r="90" spans="1:4" ht="14.25" customHeight="1" thickBot="1">
      <c r="A90" s="18"/>
      <c r="B90" s="19" t="s">
        <v>107</v>
      </c>
      <c r="C90" s="20"/>
      <c r="D90" s="21"/>
    </row>
    <row r="91" spans="1:4" ht="15" thickBot="1">
      <c r="A91" s="26" t="s">
        <v>108</v>
      </c>
      <c r="B91" s="27"/>
      <c r="C91" s="28">
        <v>237.37</v>
      </c>
      <c r="D91" s="29">
        <v>0</v>
      </c>
    </row>
    <row r="92" spans="1:4" ht="12.75">
      <c r="A92" s="30"/>
      <c r="B92" s="30"/>
      <c r="C92" s="30"/>
      <c r="D92" s="31"/>
    </row>
    <row r="93" spans="1:4" ht="16.5" thickBot="1">
      <c r="A93" s="2" t="s">
        <v>389</v>
      </c>
      <c r="B93" s="2"/>
      <c r="C93" s="2"/>
      <c r="D93" s="3" t="s">
        <v>580</v>
      </c>
    </row>
    <row r="94" spans="1:4" ht="39" thickBot="1">
      <c r="A94" s="4" t="s">
        <v>581</v>
      </c>
      <c r="B94" s="5" t="s">
        <v>582</v>
      </c>
      <c r="C94" s="6" t="s">
        <v>583</v>
      </c>
      <c r="D94" s="7" t="s">
        <v>269</v>
      </c>
    </row>
    <row r="95" spans="1:4" ht="16.5" thickBot="1">
      <c r="A95" s="10" t="s">
        <v>109</v>
      </c>
      <c r="B95" s="11" t="s">
        <v>110</v>
      </c>
      <c r="C95" s="12">
        <v>1654.3</v>
      </c>
      <c r="D95" s="13">
        <v>0</v>
      </c>
    </row>
    <row r="96" spans="1:4" ht="15">
      <c r="A96" s="14" t="s">
        <v>111</v>
      </c>
      <c r="B96" s="15" t="s">
        <v>112</v>
      </c>
      <c r="C96" s="16">
        <v>1654.3</v>
      </c>
      <c r="D96" s="17">
        <v>0</v>
      </c>
    </row>
    <row r="97" spans="1:4" ht="64.5" thickBot="1">
      <c r="A97" s="18"/>
      <c r="B97" s="19" t="s">
        <v>264</v>
      </c>
      <c r="C97" s="20"/>
      <c r="D97" s="21"/>
    </row>
    <row r="98" spans="1:4" ht="15" thickBot="1">
      <c r="A98" s="26" t="s">
        <v>390</v>
      </c>
      <c r="B98" s="27"/>
      <c r="C98" s="28">
        <v>1654.3</v>
      </c>
      <c r="D98" s="29">
        <v>0</v>
      </c>
    </row>
    <row r="99" spans="1:4" ht="12.75">
      <c r="A99" s="30"/>
      <c r="B99" s="30"/>
      <c r="C99" s="30"/>
      <c r="D99" s="31"/>
    </row>
    <row r="100" spans="1:4" ht="16.5" thickBot="1">
      <c r="A100" s="2" t="s">
        <v>253</v>
      </c>
      <c r="B100" s="2"/>
      <c r="C100" s="2"/>
      <c r="D100" s="3" t="s">
        <v>580</v>
      </c>
    </row>
    <row r="101" spans="1:4" ht="39" thickBot="1">
      <c r="A101" s="4" t="s">
        <v>581</v>
      </c>
      <c r="B101" s="5" t="s">
        <v>582</v>
      </c>
      <c r="C101" s="6" t="s">
        <v>583</v>
      </c>
      <c r="D101" s="7" t="s">
        <v>269</v>
      </c>
    </row>
    <row r="102" spans="1:4" ht="16.5" thickBot="1">
      <c r="A102" s="10" t="s">
        <v>544</v>
      </c>
      <c r="B102" s="11" t="s">
        <v>113</v>
      </c>
      <c r="C102" s="12">
        <v>204.84</v>
      </c>
      <c r="D102" s="13">
        <v>0</v>
      </c>
    </row>
    <row r="103" spans="1:4" ht="15">
      <c r="A103" s="14" t="s">
        <v>545</v>
      </c>
      <c r="B103" s="15" t="s">
        <v>381</v>
      </c>
      <c r="C103" s="16">
        <v>204.84</v>
      </c>
      <c r="D103" s="17">
        <v>0</v>
      </c>
    </row>
    <row r="104" spans="1:4" ht="39" thickBot="1">
      <c r="A104" s="18"/>
      <c r="B104" s="19" t="s">
        <v>114</v>
      </c>
      <c r="C104" s="20"/>
      <c r="D104" s="21"/>
    </row>
    <row r="105" spans="1:4" ht="16.5" thickBot="1">
      <c r="A105" s="10" t="s">
        <v>109</v>
      </c>
      <c r="B105" s="11" t="s">
        <v>110</v>
      </c>
      <c r="C105" s="12">
        <v>2717.22</v>
      </c>
      <c r="D105" s="13">
        <v>0</v>
      </c>
    </row>
    <row r="106" spans="1:4" ht="15">
      <c r="A106" s="14" t="s">
        <v>111</v>
      </c>
      <c r="B106" s="15" t="s">
        <v>112</v>
      </c>
      <c r="C106" s="16">
        <v>2717.22</v>
      </c>
      <c r="D106" s="17">
        <v>0</v>
      </c>
    </row>
    <row r="107" spans="1:4" ht="79.5" customHeight="1" thickBot="1">
      <c r="A107" s="18"/>
      <c r="B107" s="19" t="s">
        <v>1010</v>
      </c>
      <c r="C107" s="20"/>
      <c r="D107" s="21"/>
    </row>
    <row r="108" spans="1:4" ht="15" thickBot="1">
      <c r="A108" s="26" t="s">
        <v>255</v>
      </c>
      <c r="B108" s="27"/>
      <c r="C108" s="28">
        <v>2922.07</v>
      </c>
      <c r="D108" s="29">
        <v>0</v>
      </c>
    </row>
    <row r="109" spans="1:4" ht="12.75">
      <c r="A109" s="30"/>
      <c r="B109" s="30"/>
      <c r="C109" s="30"/>
      <c r="D109" s="31"/>
    </row>
    <row r="110" spans="1:4" ht="12.75">
      <c r="A110" s="30"/>
      <c r="B110" s="30"/>
      <c r="C110" s="30"/>
      <c r="D110" s="31"/>
    </row>
    <row r="111" spans="1:4" ht="12.75">
      <c r="A111" s="30"/>
      <c r="B111" s="30"/>
      <c r="C111" s="30"/>
      <c r="D111" s="31"/>
    </row>
    <row r="112" spans="1:4" ht="12.75">
      <c r="A112" s="30"/>
      <c r="B112" s="30"/>
      <c r="C112" s="30"/>
      <c r="D112" s="31"/>
    </row>
    <row r="113" spans="1:4" ht="12.75">
      <c r="A113" s="30"/>
      <c r="B113" s="30"/>
      <c r="C113" s="30"/>
      <c r="D113" s="31"/>
    </row>
    <row r="114" spans="1:4" ht="12.75">
      <c r="A114" s="30"/>
      <c r="B114" s="30"/>
      <c r="C114" s="30"/>
      <c r="D114" s="31"/>
    </row>
    <row r="115" spans="1:4" ht="12.75">
      <c r="A115" s="30"/>
      <c r="B115" s="30"/>
      <c r="C115" s="30"/>
      <c r="D115" s="31"/>
    </row>
    <row r="116" spans="1:4" ht="12.75">
      <c r="A116" s="30"/>
      <c r="B116" s="30"/>
      <c r="C116" s="30"/>
      <c r="D116" s="31"/>
    </row>
    <row r="117" spans="1:4" ht="12.75">
      <c r="A117" s="30"/>
      <c r="B117" s="30"/>
      <c r="C117" s="30"/>
      <c r="D117" s="31"/>
    </row>
    <row r="118" spans="1:4" ht="12.75">
      <c r="A118" s="30"/>
      <c r="B118" s="30"/>
      <c r="C118" s="30"/>
      <c r="D118" s="31"/>
    </row>
    <row r="119" spans="1:4" ht="12.75">
      <c r="A119" s="30"/>
      <c r="B119" s="30"/>
      <c r="C119" s="30"/>
      <c r="D119" s="31"/>
    </row>
    <row r="120" spans="1:4" ht="12.75">
      <c r="A120" s="30"/>
      <c r="B120" s="30"/>
      <c r="C120" s="30"/>
      <c r="D120" s="31"/>
    </row>
    <row r="121" spans="1:4" ht="12.75">
      <c r="A121" s="30"/>
      <c r="B121" s="30"/>
      <c r="C121" s="30"/>
      <c r="D121" s="31"/>
    </row>
    <row r="122" spans="1:4" ht="16.5" thickBot="1">
      <c r="A122" s="2" t="s">
        <v>410</v>
      </c>
      <c r="B122" s="2"/>
      <c r="C122" s="2"/>
      <c r="D122" s="3" t="s">
        <v>580</v>
      </c>
    </row>
    <row r="123" spans="1:4" ht="39" thickBot="1">
      <c r="A123" s="4" t="s">
        <v>581</v>
      </c>
      <c r="B123" s="5" t="s">
        <v>582</v>
      </c>
      <c r="C123" s="6" t="s">
        <v>583</v>
      </c>
      <c r="D123" s="7" t="s">
        <v>269</v>
      </c>
    </row>
    <row r="124" spans="1:4" ht="16.5" thickBot="1">
      <c r="A124" s="10" t="s">
        <v>848</v>
      </c>
      <c r="B124" s="11" t="s">
        <v>849</v>
      </c>
      <c r="C124" s="12">
        <v>153018.81</v>
      </c>
      <c r="D124" s="13">
        <v>0</v>
      </c>
    </row>
    <row r="125" spans="1:4" ht="15">
      <c r="A125" s="14" t="s">
        <v>101</v>
      </c>
      <c r="B125" s="15" t="s">
        <v>102</v>
      </c>
      <c r="C125" s="16">
        <v>153018.81</v>
      </c>
      <c r="D125" s="17">
        <v>0</v>
      </c>
    </row>
    <row r="126" spans="1:4" ht="105" customHeight="1" thickBot="1">
      <c r="A126" s="18"/>
      <c r="B126" s="19" t="s">
        <v>265</v>
      </c>
      <c r="C126" s="20"/>
      <c r="D126" s="21"/>
    </row>
    <row r="127" spans="1:4" ht="15" thickBot="1">
      <c r="A127" s="26" t="s">
        <v>411</v>
      </c>
      <c r="B127" s="27"/>
      <c r="C127" s="28">
        <v>153018.81</v>
      </c>
      <c r="D127" s="29">
        <v>0</v>
      </c>
    </row>
    <row r="128" spans="1:4" ht="12.75">
      <c r="A128" s="30"/>
      <c r="B128" s="30"/>
      <c r="C128" s="30"/>
      <c r="D128" s="31"/>
    </row>
    <row r="129" spans="1:4" ht="16.5" thickBot="1">
      <c r="A129" s="2" t="s">
        <v>655</v>
      </c>
      <c r="B129" s="2"/>
      <c r="C129" s="2"/>
      <c r="D129" s="3" t="s">
        <v>580</v>
      </c>
    </row>
    <row r="130" spans="1:4" ht="39" thickBot="1">
      <c r="A130" s="4" t="s">
        <v>581</v>
      </c>
      <c r="B130" s="5" t="s">
        <v>582</v>
      </c>
      <c r="C130" s="6" t="s">
        <v>583</v>
      </c>
      <c r="D130" s="7" t="s">
        <v>269</v>
      </c>
    </row>
    <row r="131" spans="1:4" ht="16.5" thickBot="1">
      <c r="A131" s="10" t="s">
        <v>109</v>
      </c>
      <c r="B131" s="11" t="s">
        <v>110</v>
      </c>
      <c r="C131" s="12">
        <v>1871</v>
      </c>
      <c r="D131" s="13">
        <v>9921</v>
      </c>
    </row>
    <row r="132" spans="1:4" ht="15">
      <c r="A132" s="14" t="s">
        <v>111</v>
      </c>
      <c r="B132" s="15" t="s">
        <v>112</v>
      </c>
      <c r="C132" s="16">
        <v>1871</v>
      </c>
      <c r="D132" s="17">
        <v>9921</v>
      </c>
    </row>
    <row r="133" spans="1:4" ht="28.5" customHeight="1" thickBot="1">
      <c r="A133" s="18"/>
      <c r="B133" s="19" t="s">
        <v>115</v>
      </c>
      <c r="C133" s="20"/>
      <c r="D133" s="21"/>
    </row>
    <row r="134" spans="1:4" ht="15" thickBot="1">
      <c r="A134" s="26" t="s">
        <v>547</v>
      </c>
      <c r="B134" s="27"/>
      <c r="C134" s="28">
        <v>1871</v>
      </c>
      <c r="D134" s="29">
        <v>9921</v>
      </c>
    </row>
    <row r="135" spans="1:4" ht="12.75">
      <c r="A135" s="30"/>
      <c r="B135" s="30"/>
      <c r="C135" s="30"/>
      <c r="D135" s="31"/>
    </row>
    <row r="136" spans="1:4" ht="16.5" thickBot="1">
      <c r="A136" s="2" t="s">
        <v>548</v>
      </c>
      <c r="B136" s="2"/>
      <c r="C136" s="2"/>
      <c r="D136" s="3" t="s">
        <v>580</v>
      </c>
    </row>
    <row r="137" spans="1:4" ht="39" thickBot="1">
      <c r="A137" s="4" t="s">
        <v>581</v>
      </c>
      <c r="B137" s="5" t="s">
        <v>582</v>
      </c>
      <c r="C137" s="6" t="s">
        <v>583</v>
      </c>
      <c r="D137" s="7" t="s">
        <v>269</v>
      </c>
    </row>
    <row r="138" spans="1:4" ht="16.5" thickBot="1">
      <c r="A138" s="10" t="s">
        <v>848</v>
      </c>
      <c r="B138" s="11" t="s">
        <v>849</v>
      </c>
      <c r="C138" s="12">
        <v>3500</v>
      </c>
      <c r="D138" s="13">
        <v>0</v>
      </c>
    </row>
    <row r="139" spans="1:4" ht="15">
      <c r="A139" s="14" t="s">
        <v>101</v>
      </c>
      <c r="B139" s="15" t="s">
        <v>102</v>
      </c>
      <c r="C139" s="16">
        <v>3500</v>
      </c>
      <c r="D139" s="17">
        <v>0</v>
      </c>
    </row>
    <row r="140" spans="1:4" ht="54" customHeight="1" thickBot="1">
      <c r="A140" s="18"/>
      <c r="B140" s="19" t="s">
        <v>116</v>
      </c>
      <c r="C140" s="20"/>
      <c r="D140" s="21"/>
    </row>
    <row r="141" spans="1:4" ht="15" thickBot="1">
      <c r="A141" s="26" t="s">
        <v>555</v>
      </c>
      <c r="B141" s="27"/>
      <c r="C141" s="28">
        <v>3500</v>
      </c>
      <c r="D141" s="29">
        <v>0</v>
      </c>
    </row>
    <row r="142" spans="1:4" ht="12.75">
      <c r="A142" s="30"/>
      <c r="B142" s="30"/>
      <c r="C142" s="30"/>
      <c r="D142" s="31"/>
    </row>
    <row r="143" spans="1:4" ht="16.5" thickBot="1">
      <c r="A143" s="2" t="s">
        <v>117</v>
      </c>
      <c r="B143" s="2"/>
      <c r="C143" s="2"/>
      <c r="D143" s="3" t="s">
        <v>580</v>
      </c>
    </row>
    <row r="144" spans="1:4" ht="39" thickBot="1">
      <c r="A144" s="4" t="s">
        <v>581</v>
      </c>
      <c r="B144" s="5" t="s">
        <v>582</v>
      </c>
      <c r="C144" s="6" t="s">
        <v>583</v>
      </c>
      <c r="D144" s="7" t="s">
        <v>269</v>
      </c>
    </row>
    <row r="145" spans="1:4" ht="16.5" thickBot="1">
      <c r="A145" s="10" t="s">
        <v>848</v>
      </c>
      <c r="B145" s="11" t="s">
        <v>849</v>
      </c>
      <c r="C145" s="12">
        <v>4975</v>
      </c>
      <c r="D145" s="13">
        <v>0</v>
      </c>
    </row>
    <row r="146" spans="1:4" ht="15">
      <c r="A146" s="14" t="s">
        <v>101</v>
      </c>
      <c r="B146" s="15" t="s">
        <v>102</v>
      </c>
      <c r="C146" s="16">
        <v>4975</v>
      </c>
      <c r="D146" s="17">
        <v>0</v>
      </c>
    </row>
    <row r="147" spans="1:4" ht="26.25" thickBot="1">
      <c r="A147" s="18"/>
      <c r="B147" s="19" t="s">
        <v>118</v>
      </c>
      <c r="C147" s="20"/>
      <c r="D147" s="21"/>
    </row>
    <row r="148" spans="1:4" ht="15" thickBot="1">
      <c r="A148" s="26" t="s">
        <v>119</v>
      </c>
      <c r="B148" s="27"/>
      <c r="C148" s="28">
        <v>4975</v>
      </c>
      <c r="D148" s="29">
        <v>0</v>
      </c>
    </row>
    <row r="149" spans="1:4" ht="12.75">
      <c r="A149" s="30"/>
      <c r="B149" s="30"/>
      <c r="C149" s="30"/>
      <c r="D149" s="31"/>
    </row>
    <row r="150" spans="1:4" ht="12.75">
      <c r="A150" s="30"/>
      <c r="B150" s="30"/>
      <c r="C150" s="30"/>
      <c r="D150" s="31"/>
    </row>
    <row r="151" spans="1:4" ht="12.75">
      <c r="A151" s="30"/>
      <c r="B151" s="30"/>
      <c r="C151" s="30"/>
      <c r="D151" s="31"/>
    </row>
    <row r="152" spans="1:4" ht="16.5" thickBot="1">
      <c r="A152" s="2" t="s">
        <v>326</v>
      </c>
      <c r="B152" s="2"/>
      <c r="C152" s="2"/>
      <c r="D152" s="3" t="s">
        <v>580</v>
      </c>
    </row>
    <row r="153" spans="1:4" ht="39" thickBot="1">
      <c r="A153" s="4" t="s">
        <v>581</v>
      </c>
      <c r="B153" s="5" t="s">
        <v>582</v>
      </c>
      <c r="C153" s="6" t="s">
        <v>583</v>
      </c>
      <c r="D153" s="7" t="s">
        <v>269</v>
      </c>
    </row>
    <row r="154" spans="1:4" ht="16.5" thickBot="1">
      <c r="A154" s="10" t="s">
        <v>534</v>
      </c>
      <c r="B154" s="11" t="s">
        <v>535</v>
      </c>
      <c r="C154" s="12">
        <v>2349.79</v>
      </c>
      <c r="D154" s="13">
        <v>0</v>
      </c>
    </row>
    <row r="155" spans="1:4" ht="15">
      <c r="A155" s="14" t="s">
        <v>536</v>
      </c>
      <c r="B155" s="15" t="s">
        <v>537</v>
      </c>
      <c r="C155" s="16">
        <v>2349.79</v>
      </c>
      <c r="D155" s="17">
        <v>0</v>
      </c>
    </row>
    <row r="156" spans="1:4" ht="26.25" thickBot="1">
      <c r="A156" s="18"/>
      <c r="B156" s="19" t="s">
        <v>1007</v>
      </c>
      <c r="C156" s="20"/>
      <c r="D156" s="21"/>
    </row>
    <row r="157" spans="1:4" ht="15" thickBot="1">
      <c r="A157" s="26" t="s">
        <v>329</v>
      </c>
      <c r="B157" s="27"/>
      <c r="C157" s="28">
        <v>2349.79</v>
      </c>
      <c r="D157" s="29">
        <v>0</v>
      </c>
    </row>
    <row r="158" spans="1:4" ht="12.75">
      <c r="A158" s="30"/>
      <c r="B158" s="30"/>
      <c r="C158" s="30"/>
      <c r="D158" s="31"/>
    </row>
    <row r="159" spans="1:4" ht="16.5" thickBot="1">
      <c r="A159" s="2" t="s">
        <v>281</v>
      </c>
      <c r="B159" s="2"/>
      <c r="C159" s="2"/>
      <c r="D159" s="3" t="s">
        <v>580</v>
      </c>
    </row>
    <row r="160" spans="1:4" ht="39" thickBot="1">
      <c r="A160" s="4" t="s">
        <v>581</v>
      </c>
      <c r="B160" s="5" t="s">
        <v>582</v>
      </c>
      <c r="C160" s="6" t="s">
        <v>583</v>
      </c>
      <c r="D160" s="7" t="s">
        <v>269</v>
      </c>
    </row>
    <row r="161" spans="1:4" ht="16.5" thickBot="1">
      <c r="A161" s="10" t="s">
        <v>605</v>
      </c>
      <c r="B161" s="11" t="s">
        <v>665</v>
      </c>
      <c r="C161" s="12">
        <v>6000</v>
      </c>
      <c r="D161" s="13">
        <v>4189.61</v>
      </c>
    </row>
    <row r="162" spans="1:4" ht="15">
      <c r="A162" s="14" t="s">
        <v>120</v>
      </c>
      <c r="B162" s="15" t="s">
        <v>121</v>
      </c>
      <c r="C162" s="16">
        <v>6000</v>
      </c>
      <c r="D162" s="17">
        <v>4189.61</v>
      </c>
    </row>
    <row r="163" spans="1:4" ht="51.75" thickBot="1">
      <c r="A163" s="18"/>
      <c r="B163" s="19" t="s">
        <v>122</v>
      </c>
      <c r="C163" s="20"/>
      <c r="D163" s="21"/>
    </row>
    <row r="164" spans="1:4" ht="16.5" thickBot="1">
      <c r="A164" s="10" t="s">
        <v>848</v>
      </c>
      <c r="B164" s="11" t="s">
        <v>849</v>
      </c>
      <c r="C164" s="12">
        <v>16000</v>
      </c>
      <c r="D164" s="13">
        <v>0</v>
      </c>
    </row>
    <row r="165" spans="1:4" ht="15">
      <c r="A165" s="14" t="s">
        <v>101</v>
      </c>
      <c r="B165" s="15" t="s">
        <v>102</v>
      </c>
      <c r="C165" s="16">
        <v>16000</v>
      </c>
      <c r="D165" s="17">
        <v>0</v>
      </c>
    </row>
    <row r="166" spans="1:4" ht="13.5" thickBot="1">
      <c r="A166" s="18"/>
      <c r="B166" s="19" t="s">
        <v>123</v>
      </c>
      <c r="C166" s="20"/>
      <c r="D166" s="21"/>
    </row>
    <row r="167" spans="1:4" ht="15" thickBot="1">
      <c r="A167" s="26" t="s">
        <v>283</v>
      </c>
      <c r="B167" s="27"/>
      <c r="C167" s="28">
        <v>22000</v>
      </c>
      <c r="D167" s="29">
        <v>4189.61</v>
      </c>
    </row>
    <row r="168" spans="1:4" ht="12.75">
      <c r="A168" s="30"/>
      <c r="B168" s="30"/>
      <c r="C168" s="30"/>
      <c r="D168" s="31"/>
    </row>
    <row r="169" spans="1:4" ht="16.5" thickBot="1">
      <c r="A169" s="2" t="s">
        <v>782</v>
      </c>
      <c r="B169" s="2"/>
      <c r="C169" s="2"/>
      <c r="D169" s="3" t="s">
        <v>580</v>
      </c>
    </row>
    <row r="170" spans="1:4" ht="39" thickBot="1">
      <c r="A170" s="4" t="s">
        <v>581</v>
      </c>
      <c r="B170" s="5" t="s">
        <v>582</v>
      </c>
      <c r="C170" s="6" t="s">
        <v>583</v>
      </c>
      <c r="D170" s="7" t="s">
        <v>269</v>
      </c>
    </row>
    <row r="171" spans="1:4" ht="16.5" thickBot="1">
      <c r="A171" s="10" t="s">
        <v>544</v>
      </c>
      <c r="B171" s="11" t="s">
        <v>664</v>
      </c>
      <c r="C171" s="12">
        <v>3053.73</v>
      </c>
      <c r="D171" s="13">
        <v>0</v>
      </c>
    </row>
    <row r="172" spans="1:4" ht="15">
      <c r="A172" s="14" t="s">
        <v>545</v>
      </c>
      <c r="B172" s="15" t="s">
        <v>381</v>
      </c>
      <c r="C172" s="16">
        <v>3053.73</v>
      </c>
      <c r="D172" s="17">
        <v>0</v>
      </c>
    </row>
    <row r="173" spans="1:4" ht="39" thickBot="1">
      <c r="A173" s="18"/>
      <c r="B173" s="19" t="s">
        <v>124</v>
      </c>
      <c r="C173" s="20"/>
      <c r="D173" s="21"/>
    </row>
    <row r="174" spans="1:4" ht="16.5" thickBot="1">
      <c r="A174" s="10" t="s">
        <v>109</v>
      </c>
      <c r="B174" s="11" t="s">
        <v>110</v>
      </c>
      <c r="C174" s="12">
        <v>25946.27</v>
      </c>
      <c r="D174" s="13">
        <v>0</v>
      </c>
    </row>
    <row r="175" spans="1:4" ht="15">
      <c r="A175" s="14" t="s">
        <v>111</v>
      </c>
      <c r="B175" s="15" t="s">
        <v>112</v>
      </c>
      <c r="C175" s="16">
        <v>25946.27</v>
      </c>
      <c r="D175" s="17">
        <v>0</v>
      </c>
    </row>
    <row r="176" spans="1:4" ht="26.25" customHeight="1" thickBot="1">
      <c r="A176" s="18"/>
      <c r="B176" s="19" t="s">
        <v>125</v>
      </c>
      <c r="C176" s="20"/>
      <c r="D176" s="21"/>
    </row>
    <row r="177" spans="1:4" ht="15" thickBot="1">
      <c r="A177" s="26" t="s">
        <v>784</v>
      </c>
      <c r="B177" s="27"/>
      <c r="C177" s="28">
        <v>29000</v>
      </c>
      <c r="D177" s="29">
        <v>0</v>
      </c>
    </row>
    <row r="178" spans="1:4" ht="12.75">
      <c r="A178" s="30"/>
      <c r="B178" s="30"/>
      <c r="C178" s="30"/>
      <c r="D178" s="31"/>
    </row>
    <row r="179" spans="1:4" ht="16.5" thickBot="1">
      <c r="A179" s="2" t="s">
        <v>718</v>
      </c>
      <c r="B179" s="2"/>
      <c r="C179" s="2"/>
      <c r="D179" s="3" t="s">
        <v>580</v>
      </c>
    </row>
    <row r="180" spans="1:4" ht="39" thickBot="1">
      <c r="A180" s="4" t="s">
        <v>581</v>
      </c>
      <c r="B180" s="5" t="s">
        <v>582</v>
      </c>
      <c r="C180" s="6" t="s">
        <v>583</v>
      </c>
      <c r="D180" s="7" t="s">
        <v>269</v>
      </c>
    </row>
    <row r="181" spans="1:4" ht="16.5" thickBot="1">
      <c r="A181" s="10" t="s">
        <v>848</v>
      </c>
      <c r="B181" s="11" t="s">
        <v>849</v>
      </c>
      <c r="C181" s="12">
        <v>25000</v>
      </c>
      <c r="D181" s="13">
        <v>0</v>
      </c>
    </row>
    <row r="182" spans="1:4" ht="15">
      <c r="A182" s="14" t="s">
        <v>101</v>
      </c>
      <c r="B182" s="15" t="s">
        <v>102</v>
      </c>
      <c r="C182" s="16">
        <v>25000</v>
      </c>
      <c r="D182" s="17">
        <v>0</v>
      </c>
    </row>
    <row r="183" spans="1:4" ht="26.25" thickBot="1">
      <c r="A183" s="18"/>
      <c r="B183" s="19" t="s">
        <v>719</v>
      </c>
      <c r="C183" s="20"/>
      <c r="D183" s="21"/>
    </row>
    <row r="184" spans="1:4" ht="15" thickBot="1">
      <c r="A184" s="26" t="s">
        <v>720</v>
      </c>
      <c r="B184" s="27"/>
      <c r="C184" s="28">
        <v>25000</v>
      </c>
      <c r="D184" s="29">
        <v>0</v>
      </c>
    </row>
    <row r="185" spans="1:4" ht="12.75">
      <c r="A185" s="30"/>
      <c r="B185" s="30"/>
      <c r="C185" s="30"/>
      <c r="D185" s="31"/>
    </row>
    <row r="186" spans="1:4" ht="16.5" thickBot="1">
      <c r="A186" s="2" t="s">
        <v>610</v>
      </c>
      <c r="B186" s="2"/>
      <c r="C186" s="2"/>
      <c r="D186" s="3" t="s">
        <v>580</v>
      </c>
    </row>
    <row r="187" spans="1:4" ht="39" thickBot="1">
      <c r="A187" s="4" t="s">
        <v>581</v>
      </c>
      <c r="B187" s="5" t="s">
        <v>582</v>
      </c>
      <c r="C187" s="6" t="s">
        <v>583</v>
      </c>
      <c r="D187" s="7" t="s">
        <v>269</v>
      </c>
    </row>
    <row r="188" spans="1:4" ht="16.5" thickBot="1">
      <c r="A188" s="10" t="s">
        <v>848</v>
      </c>
      <c r="B188" s="11" t="s">
        <v>849</v>
      </c>
      <c r="C188" s="12">
        <v>4181.5</v>
      </c>
      <c r="D188" s="13">
        <v>0</v>
      </c>
    </row>
    <row r="189" spans="1:4" ht="15">
      <c r="A189" s="14" t="s">
        <v>101</v>
      </c>
      <c r="B189" s="15" t="s">
        <v>102</v>
      </c>
      <c r="C189" s="16">
        <v>4181.5</v>
      </c>
      <c r="D189" s="17">
        <v>0</v>
      </c>
    </row>
    <row r="190" spans="1:4" ht="132" customHeight="1" thickBot="1">
      <c r="A190" s="18"/>
      <c r="B190" s="19" t="s">
        <v>266</v>
      </c>
      <c r="C190" s="20"/>
      <c r="D190" s="21"/>
    </row>
    <row r="191" spans="1:4" ht="15" thickBot="1">
      <c r="A191" s="26" t="s">
        <v>613</v>
      </c>
      <c r="B191" s="27"/>
      <c r="C191" s="28">
        <v>4181.5</v>
      </c>
      <c r="D191" s="29">
        <v>0</v>
      </c>
    </row>
    <row r="192" spans="1:4" ht="12.75">
      <c r="A192" s="30"/>
      <c r="B192" s="30"/>
      <c r="C192" s="30"/>
      <c r="D192" s="31"/>
    </row>
    <row r="193" spans="1:4" ht="15.75">
      <c r="A193" s="2" t="s">
        <v>614</v>
      </c>
      <c r="B193" s="2"/>
      <c r="C193" s="2"/>
      <c r="D193" s="3"/>
    </row>
    <row r="194" spans="1:4" ht="16.5" thickBot="1">
      <c r="A194" s="2" t="s">
        <v>686</v>
      </c>
      <c r="B194" s="2"/>
      <c r="C194" s="2"/>
      <c r="D194" s="3" t="s">
        <v>580</v>
      </c>
    </row>
    <row r="195" spans="1:4" ht="39" thickBot="1">
      <c r="A195" s="4" t="s">
        <v>581</v>
      </c>
      <c r="B195" s="5" t="s">
        <v>582</v>
      </c>
      <c r="C195" s="6" t="s">
        <v>583</v>
      </c>
      <c r="D195" s="7" t="s">
        <v>269</v>
      </c>
    </row>
    <row r="196" spans="1:4" ht="16.5" thickBot="1">
      <c r="A196" s="10" t="s">
        <v>721</v>
      </c>
      <c r="B196" s="11" t="s">
        <v>722</v>
      </c>
      <c r="C196" s="12">
        <v>413388.3</v>
      </c>
      <c r="D196" s="13">
        <v>0</v>
      </c>
    </row>
    <row r="197" spans="1:4" ht="15">
      <c r="A197" s="14" t="s">
        <v>723</v>
      </c>
      <c r="B197" s="15" t="s">
        <v>724</v>
      </c>
      <c r="C197" s="16">
        <v>413388.3</v>
      </c>
      <c r="D197" s="17">
        <v>0</v>
      </c>
    </row>
    <row r="198" spans="1:4" ht="210.75" customHeight="1">
      <c r="A198" s="18"/>
      <c r="B198" s="19" t="s">
        <v>267</v>
      </c>
      <c r="C198" s="20"/>
      <c r="D198" s="21"/>
    </row>
    <row r="199" spans="1:4" ht="94.5" customHeight="1" thickBot="1">
      <c r="A199" s="42"/>
      <c r="B199" s="43" t="s">
        <v>1011</v>
      </c>
      <c r="C199" s="64"/>
      <c r="D199" s="65"/>
    </row>
    <row r="200" spans="1:4" ht="16.5" thickBot="1">
      <c r="A200" s="2" t="s">
        <v>686</v>
      </c>
      <c r="B200" s="2"/>
      <c r="C200" s="2"/>
      <c r="D200" s="3" t="s">
        <v>580</v>
      </c>
    </row>
    <row r="201" spans="1:4" ht="39" thickBot="1">
      <c r="A201" s="4" t="s">
        <v>581</v>
      </c>
      <c r="B201" s="5" t="s">
        <v>582</v>
      </c>
      <c r="C201" s="6" t="s">
        <v>583</v>
      </c>
      <c r="D201" s="7" t="s">
        <v>269</v>
      </c>
    </row>
    <row r="202" spans="1:4" ht="132.75" customHeight="1" thickBot="1">
      <c r="A202" s="18"/>
      <c r="B202" s="19" t="s">
        <v>1012</v>
      </c>
      <c r="C202" s="20"/>
      <c r="D202" s="21"/>
    </row>
    <row r="203" spans="1:4" ht="15" thickBot="1">
      <c r="A203" s="26" t="s">
        <v>981</v>
      </c>
      <c r="B203" s="27"/>
      <c r="C203" s="28">
        <v>413388.3</v>
      </c>
      <c r="D203" s="29">
        <v>0</v>
      </c>
    </row>
    <row r="204" spans="1:4" ht="12.75">
      <c r="A204" s="30"/>
      <c r="B204" s="30"/>
      <c r="C204" s="30"/>
      <c r="D204" s="31"/>
    </row>
    <row r="205" spans="1:4" ht="16.5" thickBot="1">
      <c r="A205" s="2" t="s">
        <v>725</v>
      </c>
      <c r="B205" s="2"/>
      <c r="C205" s="2"/>
      <c r="D205" s="3" t="s">
        <v>580</v>
      </c>
    </row>
    <row r="206" spans="1:4" ht="39" thickBot="1">
      <c r="A206" s="4" t="s">
        <v>581</v>
      </c>
      <c r="B206" s="5" t="s">
        <v>582</v>
      </c>
      <c r="C206" s="6" t="s">
        <v>583</v>
      </c>
      <c r="D206" s="7" t="s">
        <v>269</v>
      </c>
    </row>
    <row r="207" spans="1:4" ht="16.5" thickBot="1">
      <c r="A207" s="10" t="s">
        <v>721</v>
      </c>
      <c r="B207" s="11" t="s">
        <v>722</v>
      </c>
      <c r="C207" s="12">
        <v>2677.15</v>
      </c>
      <c r="D207" s="13">
        <v>0</v>
      </c>
    </row>
    <row r="208" spans="1:4" ht="15">
      <c r="A208" s="14" t="s">
        <v>723</v>
      </c>
      <c r="B208" s="15" t="s">
        <v>724</v>
      </c>
      <c r="C208" s="16">
        <v>2677.15</v>
      </c>
      <c r="D208" s="17">
        <v>0</v>
      </c>
    </row>
    <row r="209" spans="1:4" ht="39" thickBot="1">
      <c r="A209" s="18"/>
      <c r="B209" s="19" t="s">
        <v>726</v>
      </c>
      <c r="C209" s="20"/>
      <c r="D209" s="21"/>
    </row>
    <row r="210" spans="1:4" ht="15" thickBot="1">
      <c r="A210" s="26" t="s">
        <v>727</v>
      </c>
      <c r="B210" s="27"/>
      <c r="C210" s="28">
        <v>2677.15</v>
      </c>
      <c r="D210" s="29">
        <v>0</v>
      </c>
    </row>
    <row r="211" spans="1:4" ht="12.75">
      <c r="A211" s="30"/>
      <c r="B211" s="30"/>
      <c r="C211" s="30"/>
      <c r="D211" s="31"/>
    </row>
    <row r="212" spans="1:4" ht="16.5" thickBot="1">
      <c r="A212" s="2" t="s">
        <v>702</v>
      </c>
      <c r="B212" s="2"/>
      <c r="C212" s="2"/>
      <c r="D212" s="3" t="s">
        <v>580</v>
      </c>
    </row>
    <row r="213" spans="1:4" ht="39" thickBot="1">
      <c r="A213" s="4" t="s">
        <v>581</v>
      </c>
      <c r="B213" s="5" t="s">
        <v>582</v>
      </c>
      <c r="C213" s="6" t="s">
        <v>583</v>
      </c>
      <c r="D213" s="7" t="s">
        <v>269</v>
      </c>
    </row>
    <row r="214" spans="1:4" ht="16.5" thickBot="1">
      <c r="A214" s="10" t="s">
        <v>721</v>
      </c>
      <c r="B214" s="11" t="s">
        <v>722</v>
      </c>
      <c r="C214" s="12">
        <v>27066.66</v>
      </c>
      <c r="D214" s="13">
        <v>0</v>
      </c>
    </row>
    <row r="215" spans="1:4" ht="15">
      <c r="A215" s="14" t="s">
        <v>723</v>
      </c>
      <c r="B215" s="15" t="s">
        <v>724</v>
      </c>
      <c r="C215" s="16">
        <v>27066.66</v>
      </c>
      <c r="D215" s="17">
        <v>0</v>
      </c>
    </row>
    <row r="216" spans="1:4" ht="133.5" customHeight="1" thickBot="1">
      <c r="A216" s="18"/>
      <c r="B216" s="19" t="s">
        <v>81</v>
      </c>
      <c r="C216" s="20"/>
      <c r="D216" s="21"/>
    </row>
    <row r="217" spans="1:4" ht="15" thickBot="1">
      <c r="A217" s="26" t="s">
        <v>728</v>
      </c>
      <c r="B217" s="27"/>
      <c r="C217" s="28">
        <v>27066.66</v>
      </c>
      <c r="D217" s="29">
        <v>0</v>
      </c>
    </row>
    <row r="218" spans="1:4" ht="12.75">
      <c r="A218" s="30"/>
      <c r="B218" s="30"/>
      <c r="C218" s="30"/>
      <c r="D218" s="31"/>
    </row>
    <row r="219" spans="1:4" ht="12.75">
      <c r="A219" s="30"/>
      <c r="B219" s="30"/>
      <c r="C219" s="30"/>
      <c r="D219" s="31"/>
    </row>
    <row r="220" spans="1:4" ht="12.75">
      <c r="A220" s="30"/>
      <c r="B220" s="30"/>
      <c r="C220" s="30"/>
      <c r="D220" s="31"/>
    </row>
    <row r="221" spans="1:4" ht="12.75">
      <c r="A221" s="30"/>
      <c r="B221" s="30"/>
      <c r="C221" s="30"/>
      <c r="D221" s="31"/>
    </row>
    <row r="222" spans="1:4" ht="16.5" thickBot="1">
      <c r="A222" s="2" t="s">
        <v>389</v>
      </c>
      <c r="B222" s="2"/>
      <c r="C222" s="2"/>
      <c r="D222" s="3" t="s">
        <v>580</v>
      </c>
    </row>
    <row r="223" spans="1:4" ht="39" thickBot="1">
      <c r="A223" s="4" t="s">
        <v>581</v>
      </c>
      <c r="B223" s="5" t="s">
        <v>582</v>
      </c>
      <c r="C223" s="6" t="s">
        <v>583</v>
      </c>
      <c r="D223" s="7" t="s">
        <v>269</v>
      </c>
    </row>
    <row r="224" spans="1:4" ht="16.5" thickBot="1">
      <c r="A224" s="10" t="s">
        <v>539</v>
      </c>
      <c r="B224" s="11" t="s">
        <v>729</v>
      </c>
      <c r="C224" s="12">
        <v>985.28</v>
      </c>
      <c r="D224" s="13">
        <v>1738.28</v>
      </c>
    </row>
    <row r="225" spans="1:4" ht="15">
      <c r="A225" s="14" t="s">
        <v>540</v>
      </c>
      <c r="B225" s="15" t="s">
        <v>541</v>
      </c>
      <c r="C225" s="16">
        <v>985.28</v>
      </c>
      <c r="D225" s="17">
        <v>1738.28</v>
      </c>
    </row>
    <row r="226" spans="1:4" ht="28.5" customHeight="1" thickBot="1">
      <c r="A226" s="18"/>
      <c r="B226" s="19" t="s">
        <v>730</v>
      </c>
      <c r="C226" s="20"/>
      <c r="D226" s="21"/>
    </row>
    <row r="227" spans="1:4" ht="16.5" thickBot="1">
      <c r="A227" s="10" t="s">
        <v>731</v>
      </c>
      <c r="B227" s="11" t="s">
        <v>732</v>
      </c>
      <c r="C227" s="12">
        <v>24689.01</v>
      </c>
      <c r="D227" s="13">
        <v>1762.5</v>
      </c>
    </row>
    <row r="228" spans="1:4" ht="15">
      <c r="A228" s="14" t="s">
        <v>733</v>
      </c>
      <c r="B228" s="15" t="s">
        <v>734</v>
      </c>
      <c r="C228" s="16">
        <v>24689.01</v>
      </c>
      <c r="D228" s="17">
        <v>1762.5</v>
      </c>
    </row>
    <row r="229" spans="1:4" ht="66" customHeight="1" thickBot="1">
      <c r="A229" s="18"/>
      <c r="B229" s="19" t="s">
        <v>82</v>
      </c>
      <c r="C229" s="20"/>
      <c r="D229" s="21"/>
    </row>
    <row r="230" spans="1:4" ht="16.5" thickBot="1">
      <c r="A230" s="10" t="s">
        <v>721</v>
      </c>
      <c r="B230" s="11" t="s">
        <v>722</v>
      </c>
      <c r="C230" s="12">
        <v>11662.9</v>
      </c>
      <c r="D230" s="13">
        <v>0</v>
      </c>
    </row>
    <row r="231" spans="1:4" ht="15">
      <c r="A231" s="14" t="s">
        <v>723</v>
      </c>
      <c r="B231" s="15" t="s">
        <v>724</v>
      </c>
      <c r="C231" s="16">
        <v>11662.9</v>
      </c>
      <c r="D231" s="17">
        <v>0</v>
      </c>
    </row>
    <row r="232" spans="1:4" ht="171.75" customHeight="1" thickBot="1">
      <c r="A232" s="18"/>
      <c r="B232" s="19" t="s">
        <v>83</v>
      </c>
      <c r="C232" s="20"/>
      <c r="D232" s="21"/>
    </row>
    <row r="233" spans="1:4" ht="15" thickBot="1">
      <c r="A233" s="26" t="s">
        <v>735</v>
      </c>
      <c r="B233" s="27"/>
      <c r="C233" s="28">
        <v>37337.2</v>
      </c>
      <c r="D233" s="29">
        <v>3500.78</v>
      </c>
    </row>
    <row r="234" spans="1:4" ht="12.75">
      <c r="A234" s="30"/>
      <c r="B234" s="30"/>
      <c r="C234" s="30"/>
      <c r="D234" s="31"/>
    </row>
    <row r="235" spans="1:4" ht="16.5" thickBot="1">
      <c r="A235" s="2" t="s">
        <v>253</v>
      </c>
      <c r="B235" s="2"/>
      <c r="C235" s="2"/>
      <c r="D235" s="3" t="s">
        <v>580</v>
      </c>
    </row>
    <row r="236" spans="1:4" ht="39" thickBot="1">
      <c r="A236" s="4" t="s">
        <v>581</v>
      </c>
      <c r="B236" s="5" t="s">
        <v>582</v>
      </c>
      <c r="C236" s="6" t="s">
        <v>583</v>
      </c>
      <c r="D236" s="7" t="s">
        <v>269</v>
      </c>
    </row>
    <row r="237" spans="1:4" ht="16.5" thickBot="1">
      <c r="A237" s="10" t="s">
        <v>539</v>
      </c>
      <c r="B237" s="11" t="s">
        <v>729</v>
      </c>
      <c r="C237" s="12">
        <v>778.94</v>
      </c>
      <c r="D237" s="13">
        <v>1229.57</v>
      </c>
    </row>
    <row r="238" spans="1:4" ht="15">
      <c r="A238" s="14" t="s">
        <v>540</v>
      </c>
      <c r="B238" s="15" t="s">
        <v>541</v>
      </c>
      <c r="C238" s="16">
        <v>778.94</v>
      </c>
      <c r="D238" s="17">
        <v>1229.57</v>
      </c>
    </row>
    <row r="239" spans="1:4" ht="69" customHeight="1" thickBot="1">
      <c r="A239" s="42"/>
      <c r="B239" s="43" t="s">
        <v>84</v>
      </c>
      <c r="C239" s="44"/>
      <c r="D239" s="45"/>
    </row>
    <row r="240" spans="1:4" ht="16.5" thickBot="1">
      <c r="A240" s="2" t="s">
        <v>253</v>
      </c>
      <c r="B240" s="2"/>
      <c r="C240" s="2"/>
      <c r="D240" s="3" t="s">
        <v>580</v>
      </c>
    </row>
    <row r="241" spans="1:4" ht="39" thickBot="1">
      <c r="A241" s="4" t="s">
        <v>581</v>
      </c>
      <c r="B241" s="5" t="s">
        <v>582</v>
      </c>
      <c r="C241" s="6" t="s">
        <v>583</v>
      </c>
      <c r="D241" s="7" t="s">
        <v>269</v>
      </c>
    </row>
    <row r="242" spans="1:4" ht="16.5" thickBot="1">
      <c r="A242" s="10" t="s">
        <v>731</v>
      </c>
      <c r="B242" s="11" t="s">
        <v>732</v>
      </c>
      <c r="C242" s="12">
        <v>24676.03</v>
      </c>
      <c r="D242" s="13">
        <v>0</v>
      </c>
    </row>
    <row r="243" spans="1:4" ht="15">
      <c r="A243" s="14" t="s">
        <v>733</v>
      </c>
      <c r="B243" s="15" t="s">
        <v>734</v>
      </c>
      <c r="C243" s="16">
        <v>24676.03</v>
      </c>
      <c r="D243" s="17">
        <v>0</v>
      </c>
    </row>
    <row r="244" spans="1:4" ht="80.25" customHeight="1" thickBot="1">
      <c r="A244" s="18"/>
      <c r="B244" s="19" t="s">
        <v>85</v>
      </c>
      <c r="C244" s="20"/>
      <c r="D244" s="21"/>
    </row>
    <row r="245" spans="1:4" ht="16.5" thickBot="1">
      <c r="A245" s="10" t="s">
        <v>721</v>
      </c>
      <c r="B245" s="11" t="s">
        <v>722</v>
      </c>
      <c r="C245" s="12">
        <v>92675.42</v>
      </c>
      <c r="D245" s="13">
        <v>0</v>
      </c>
    </row>
    <row r="246" spans="1:4" ht="15">
      <c r="A246" s="14" t="s">
        <v>723</v>
      </c>
      <c r="B246" s="15" t="s">
        <v>724</v>
      </c>
      <c r="C246" s="16">
        <v>92675.42</v>
      </c>
      <c r="D246" s="17">
        <v>0</v>
      </c>
    </row>
    <row r="247" spans="1:4" ht="210" customHeight="1">
      <c r="A247" s="18"/>
      <c r="B247" s="19" t="s">
        <v>86</v>
      </c>
      <c r="C247" s="20"/>
      <c r="D247" s="21"/>
    </row>
    <row r="248" spans="1:4" ht="188.25" customHeight="1" thickBot="1">
      <c r="A248" s="42"/>
      <c r="B248" s="43" t="s">
        <v>912</v>
      </c>
      <c r="C248" s="44"/>
      <c r="D248" s="45"/>
    </row>
    <row r="249" spans="1:4" ht="16.5" thickBot="1">
      <c r="A249" s="2" t="s">
        <v>253</v>
      </c>
      <c r="B249" s="2"/>
      <c r="C249" s="2"/>
      <c r="D249" s="3" t="s">
        <v>580</v>
      </c>
    </row>
    <row r="250" spans="1:4" ht="39" thickBot="1">
      <c r="A250" s="4" t="s">
        <v>581</v>
      </c>
      <c r="B250" s="5" t="s">
        <v>582</v>
      </c>
      <c r="C250" s="6" t="s">
        <v>583</v>
      </c>
      <c r="D250" s="7" t="s">
        <v>269</v>
      </c>
    </row>
    <row r="251" spans="1:4" ht="187.5" customHeight="1">
      <c r="A251" s="56"/>
      <c r="B251" s="57" t="s">
        <v>913</v>
      </c>
      <c r="C251" s="58"/>
      <c r="D251" s="59"/>
    </row>
    <row r="252" spans="1:4" ht="172.5" customHeight="1" thickBot="1">
      <c r="A252" s="18"/>
      <c r="B252" s="19" t="s">
        <v>914</v>
      </c>
      <c r="C252" s="20"/>
      <c r="D252" s="21"/>
    </row>
    <row r="253" spans="1:4" ht="15" thickBot="1">
      <c r="A253" s="26" t="s">
        <v>311</v>
      </c>
      <c r="B253" s="27"/>
      <c r="C253" s="28">
        <v>118130.39</v>
      </c>
      <c r="D253" s="29">
        <v>1229.57</v>
      </c>
    </row>
    <row r="254" spans="1:4" ht="12.75">
      <c r="A254" s="30"/>
      <c r="B254" s="30"/>
      <c r="C254" s="30"/>
      <c r="D254" s="31"/>
    </row>
    <row r="255" spans="1:4" ht="16.5" thickBot="1">
      <c r="A255" s="2" t="s">
        <v>391</v>
      </c>
      <c r="B255" s="2"/>
      <c r="C255" s="2"/>
      <c r="D255" s="3" t="s">
        <v>580</v>
      </c>
    </row>
    <row r="256" spans="1:4" ht="39" thickBot="1">
      <c r="A256" s="4" t="s">
        <v>581</v>
      </c>
      <c r="B256" s="5" t="s">
        <v>582</v>
      </c>
      <c r="C256" s="6" t="s">
        <v>583</v>
      </c>
      <c r="D256" s="7" t="s">
        <v>269</v>
      </c>
    </row>
    <row r="257" spans="1:4" ht="16.5" thickBot="1">
      <c r="A257" s="10" t="s">
        <v>721</v>
      </c>
      <c r="B257" s="11" t="s">
        <v>722</v>
      </c>
      <c r="C257" s="12">
        <v>2028.11</v>
      </c>
      <c r="D257" s="13">
        <v>0</v>
      </c>
    </row>
    <row r="258" spans="1:4" ht="15">
      <c r="A258" s="14" t="s">
        <v>723</v>
      </c>
      <c r="B258" s="15" t="s">
        <v>724</v>
      </c>
      <c r="C258" s="16">
        <v>2028.11</v>
      </c>
      <c r="D258" s="17">
        <v>0</v>
      </c>
    </row>
    <row r="259" spans="1:4" ht="54" customHeight="1" thickBot="1">
      <c r="A259" s="18"/>
      <c r="B259" s="19" t="s">
        <v>915</v>
      </c>
      <c r="C259" s="20"/>
      <c r="D259" s="21"/>
    </row>
    <row r="260" spans="1:4" ht="15" thickBot="1">
      <c r="A260" s="26" t="s">
        <v>736</v>
      </c>
      <c r="B260" s="27"/>
      <c r="C260" s="28">
        <v>2028.11</v>
      </c>
      <c r="D260" s="29">
        <v>0</v>
      </c>
    </row>
    <row r="261" spans="1:4" ht="12.75">
      <c r="A261" s="30"/>
      <c r="B261" s="30"/>
      <c r="C261" s="30"/>
      <c r="D261" s="31"/>
    </row>
    <row r="262" spans="1:4" ht="16.5" thickBot="1">
      <c r="A262" s="2" t="s">
        <v>410</v>
      </c>
      <c r="B262" s="2"/>
      <c r="C262" s="2"/>
      <c r="D262" s="3" t="s">
        <v>580</v>
      </c>
    </row>
    <row r="263" spans="1:4" ht="39" thickBot="1">
      <c r="A263" s="4" t="s">
        <v>581</v>
      </c>
      <c r="B263" s="5" t="s">
        <v>582</v>
      </c>
      <c r="C263" s="6" t="s">
        <v>583</v>
      </c>
      <c r="D263" s="7" t="s">
        <v>269</v>
      </c>
    </row>
    <row r="264" spans="1:4" ht="16.5" thickBot="1">
      <c r="A264" s="10" t="s">
        <v>721</v>
      </c>
      <c r="B264" s="11" t="s">
        <v>722</v>
      </c>
      <c r="C264" s="12">
        <v>24533.69</v>
      </c>
      <c r="D264" s="13">
        <v>0</v>
      </c>
    </row>
    <row r="265" spans="1:4" ht="15">
      <c r="A265" s="14" t="s">
        <v>723</v>
      </c>
      <c r="B265" s="15" t="s">
        <v>724</v>
      </c>
      <c r="C265" s="16">
        <v>24533.69</v>
      </c>
      <c r="D265" s="17">
        <v>0</v>
      </c>
    </row>
    <row r="266" spans="1:4" ht="66" customHeight="1" thickBot="1">
      <c r="A266" s="18"/>
      <c r="B266" s="19" t="s">
        <v>916</v>
      </c>
      <c r="C266" s="20"/>
      <c r="D266" s="21"/>
    </row>
    <row r="267" spans="1:4" ht="15" thickBot="1">
      <c r="A267" s="26" t="s">
        <v>737</v>
      </c>
      <c r="B267" s="27"/>
      <c r="C267" s="28">
        <v>24533.69</v>
      </c>
      <c r="D267" s="29">
        <v>0</v>
      </c>
    </row>
    <row r="268" spans="1:4" ht="12.75">
      <c r="A268" s="30"/>
      <c r="B268" s="30"/>
      <c r="C268" s="30"/>
      <c r="D268" s="31"/>
    </row>
    <row r="269" spans="1:4" ht="16.5" thickBot="1">
      <c r="A269" s="2" t="s">
        <v>655</v>
      </c>
      <c r="B269" s="2"/>
      <c r="C269" s="2"/>
      <c r="D269" s="3" t="s">
        <v>580</v>
      </c>
    </row>
    <row r="270" spans="1:4" ht="39" thickBot="1">
      <c r="A270" s="4" t="s">
        <v>581</v>
      </c>
      <c r="B270" s="5" t="s">
        <v>582</v>
      </c>
      <c r="C270" s="6" t="s">
        <v>583</v>
      </c>
      <c r="D270" s="7" t="s">
        <v>269</v>
      </c>
    </row>
    <row r="271" spans="1:4" ht="16.5" thickBot="1">
      <c r="A271" s="10" t="s">
        <v>731</v>
      </c>
      <c r="B271" s="11" t="s">
        <v>732</v>
      </c>
      <c r="C271" s="12">
        <v>1459</v>
      </c>
      <c r="D271" s="13">
        <v>2919</v>
      </c>
    </row>
    <row r="272" spans="1:4" ht="15">
      <c r="A272" s="14" t="s">
        <v>733</v>
      </c>
      <c r="B272" s="15" t="s">
        <v>734</v>
      </c>
      <c r="C272" s="16">
        <v>1459</v>
      </c>
      <c r="D272" s="17">
        <v>2919</v>
      </c>
    </row>
    <row r="273" spans="1:4" ht="27" customHeight="1" thickBot="1">
      <c r="A273" s="18"/>
      <c r="B273" s="19" t="s">
        <v>738</v>
      </c>
      <c r="C273" s="20"/>
      <c r="D273" s="21"/>
    </row>
    <row r="274" spans="1:4" ht="15" thickBot="1">
      <c r="A274" s="26" t="s">
        <v>573</v>
      </c>
      <c r="B274" s="27"/>
      <c r="C274" s="28">
        <v>1459</v>
      </c>
      <c r="D274" s="29">
        <v>2919</v>
      </c>
    </row>
    <row r="275" spans="1:4" ht="12.75">
      <c r="A275" s="30"/>
      <c r="B275" s="30"/>
      <c r="C275" s="30"/>
      <c r="D275" s="31"/>
    </row>
    <row r="276" spans="1:4" ht="16.5" thickBot="1">
      <c r="A276" s="2" t="s">
        <v>326</v>
      </c>
      <c r="B276" s="2"/>
      <c r="C276" s="2"/>
      <c r="D276" s="3" t="s">
        <v>580</v>
      </c>
    </row>
    <row r="277" spans="1:4" ht="39" thickBot="1">
      <c r="A277" s="4" t="s">
        <v>581</v>
      </c>
      <c r="B277" s="5" t="s">
        <v>582</v>
      </c>
      <c r="C277" s="6" t="s">
        <v>583</v>
      </c>
      <c r="D277" s="7" t="s">
        <v>269</v>
      </c>
    </row>
    <row r="278" spans="1:4" ht="16.5" thickBot="1">
      <c r="A278" s="10" t="s">
        <v>739</v>
      </c>
      <c r="B278" s="11" t="s">
        <v>740</v>
      </c>
      <c r="C278" s="12">
        <v>9354.13</v>
      </c>
      <c r="D278" s="13">
        <v>68109.86</v>
      </c>
    </row>
    <row r="279" spans="1:4" ht="15">
      <c r="A279" s="14" t="s">
        <v>741</v>
      </c>
      <c r="B279" s="15" t="s">
        <v>742</v>
      </c>
      <c r="C279" s="16">
        <v>9354.13</v>
      </c>
      <c r="D279" s="17">
        <v>68109.86</v>
      </c>
    </row>
    <row r="280" spans="1:4" ht="66.75" customHeight="1" thickBot="1">
      <c r="A280" s="18"/>
      <c r="B280" s="19" t="s">
        <v>917</v>
      </c>
      <c r="C280" s="20"/>
      <c r="D280" s="21"/>
    </row>
    <row r="281" spans="1:4" ht="15" thickBot="1">
      <c r="A281" s="26" t="s">
        <v>795</v>
      </c>
      <c r="B281" s="27"/>
      <c r="C281" s="28">
        <v>9354.13</v>
      </c>
      <c r="D281" s="29">
        <v>68109.86</v>
      </c>
    </row>
    <row r="282" spans="1:4" ht="12.75">
      <c r="A282" s="30"/>
      <c r="B282" s="30"/>
      <c r="C282" s="30"/>
      <c r="D282" s="31"/>
    </row>
    <row r="283" spans="1:4" ht="16.5" thickBot="1">
      <c r="A283" s="2" t="s">
        <v>758</v>
      </c>
      <c r="B283" s="2"/>
      <c r="C283" s="2"/>
      <c r="D283" s="3" t="s">
        <v>580</v>
      </c>
    </row>
    <row r="284" spans="1:4" ht="39" thickBot="1">
      <c r="A284" s="4" t="s">
        <v>581</v>
      </c>
      <c r="B284" s="5" t="s">
        <v>582</v>
      </c>
      <c r="C284" s="6" t="s">
        <v>583</v>
      </c>
      <c r="D284" s="7" t="s">
        <v>269</v>
      </c>
    </row>
    <row r="285" spans="1:4" ht="16.5" thickBot="1">
      <c r="A285" s="10" t="s">
        <v>721</v>
      </c>
      <c r="B285" s="11" t="s">
        <v>722</v>
      </c>
      <c r="C285" s="12">
        <v>26345.88</v>
      </c>
      <c r="D285" s="13">
        <v>0</v>
      </c>
    </row>
    <row r="286" spans="1:4" ht="15">
      <c r="A286" s="14" t="s">
        <v>723</v>
      </c>
      <c r="B286" s="15" t="s">
        <v>724</v>
      </c>
      <c r="C286" s="16">
        <v>26345.88</v>
      </c>
      <c r="D286" s="17">
        <v>0</v>
      </c>
    </row>
    <row r="287" spans="1:4" ht="26.25" thickBot="1">
      <c r="A287" s="18"/>
      <c r="B287" s="19" t="s">
        <v>1008</v>
      </c>
      <c r="C287" s="20"/>
      <c r="D287" s="21"/>
    </row>
    <row r="288" spans="1:4" ht="15" thickBot="1">
      <c r="A288" s="26" t="s">
        <v>743</v>
      </c>
      <c r="B288" s="27"/>
      <c r="C288" s="28">
        <v>26345.88</v>
      </c>
      <c r="D288" s="29">
        <v>0</v>
      </c>
    </row>
    <row r="289" spans="1:4" ht="12.75">
      <c r="A289" s="30"/>
      <c r="B289" s="30"/>
      <c r="C289" s="30"/>
      <c r="D289" s="31"/>
    </row>
    <row r="290" spans="1:4" ht="16.5" thickBot="1">
      <c r="A290" s="2" t="s">
        <v>281</v>
      </c>
      <c r="B290" s="2"/>
      <c r="C290" s="2"/>
      <c r="D290" s="3" t="s">
        <v>580</v>
      </c>
    </row>
    <row r="291" spans="1:4" ht="39" thickBot="1">
      <c r="A291" s="4" t="s">
        <v>581</v>
      </c>
      <c r="B291" s="5" t="s">
        <v>582</v>
      </c>
      <c r="C291" s="6" t="s">
        <v>583</v>
      </c>
      <c r="D291" s="7" t="s">
        <v>269</v>
      </c>
    </row>
    <row r="292" spans="1:4" ht="16.5" thickBot="1">
      <c r="A292" s="10" t="s">
        <v>227</v>
      </c>
      <c r="B292" s="11" t="s">
        <v>228</v>
      </c>
      <c r="C292" s="12">
        <v>49000</v>
      </c>
      <c r="D292" s="13">
        <v>3310.39</v>
      </c>
    </row>
    <row r="293" spans="1:4" ht="15">
      <c r="A293" s="14" t="s">
        <v>744</v>
      </c>
      <c r="B293" s="15" t="s">
        <v>745</v>
      </c>
      <c r="C293" s="16">
        <v>49000</v>
      </c>
      <c r="D293" s="17">
        <v>3310.39</v>
      </c>
    </row>
    <row r="294" spans="1:4" ht="51.75" thickBot="1">
      <c r="A294" s="18"/>
      <c r="B294" s="19" t="s">
        <v>746</v>
      </c>
      <c r="C294" s="20"/>
      <c r="D294" s="21"/>
    </row>
    <row r="295" spans="1:4" ht="15" thickBot="1">
      <c r="A295" s="26" t="s">
        <v>315</v>
      </c>
      <c r="B295" s="27"/>
      <c r="C295" s="28">
        <v>49000</v>
      </c>
      <c r="D295" s="29">
        <v>3310.39</v>
      </c>
    </row>
    <row r="296" spans="1:4" ht="12.75">
      <c r="A296" s="30"/>
      <c r="B296" s="30"/>
      <c r="C296" s="30"/>
      <c r="D296" s="31"/>
    </row>
    <row r="297" spans="1:4" ht="16.5" thickBot="1">
      <c r="A297" s="2" t="s">
        <v>782</v>
      </c>
      <c r="B297" s="2"/>
      <c r="C297" s="2"/>
      <c r="D297" s="3" t="s">
        <v>580</v>
      </c>
    </row>
    <row r="298" spans="1:4" ht="39" thickBot="1">
      <c r="A298" s="4" t="s">
        <v>581</v>
      </c>
      <c r="B298" s="5" t="s">
        <v>582</v>
      </c>
      <c r="C298" s="6" t="s">
        <v>583</v>
      </c>
      <c r="D298" s="7" t="s">
        <v>269</v>
      </c>
    </row>
    <row r="299" spans="1:4" ht="16.5" thickBot="1">
      <c r="A299" s="10" t="s">
        <v>731</v>
      </c>
      <c r="B299" s="11" t="s">
        <v>732</v>
      </c>
      <c r="C299" s="12">
        <v>28962.61</v>
      </c>
      <c r="D299" s="13">
        <v>7240.65</v>
      </c>
    </row>
    <row r="300" spans="1:4" ht="15">
      <c r="A300" s="14" t="s">
        <v>733</v>
      </c>
      <c r="B300" s="15" t="s">
        <v>734</v>
      </c>
      <c r="C300" s="16">
        <v>28962.61</v>
      </c>
      <c r="D300" s="17">
        <v>7240.65</v>
      </c>
    </row>
    <row r="301" spans="1:4" ht="26.25" thickBot="1">
      <c r="A301" s="18"/>
      <c r="B301" s="19" t="s">
        <v>747</v>
      </c>
      <c r="C301" s="20"/>
      <c r="D301" s="21"/>
    </row>
    <row r="302" spans="1:4" ht="15" thickBot="1">
      <c r="A302" s="26" t="s">
        <v>803</v>
      </c>
      <c r="B302" s="27"/>
      <c r="C302" s="28">
        <v>28962.61</v>
      </c>
      <c r="D302" s="29">
        <v>7240.65</v>
      </c>
    </row>
    <row r="303" spans="1:4" ht="12.75">
      <c r="A303" s="30"/>
      <c r="B303" s="30"/>
      <c r="C303" s="30"/>
      <c r="D303" s="31"/>
    </row>
    <row r="304" spans="1:4" ht="16.5" thickBot="1">
      <c r="A304" s="2" t="s">
        <v>718</v>
      </c>
      <c r="B304" s="2"/>
      <c r="C304" s="2"/>
      <c r="D304" s="3" t="s">
        <v>580</v>
      </c>
    </row>
    <row r="305" spans="1:4" ht="39" thickBot="1">
      <c r="A305" s="4" t="s">
        <v>581</v>
      </c>
      <c r="B305" s="5" t="s">
        <v>582</v>
      </c>
      <c r="C305" s="6" t="s">
        <v>583</v>
      </c>
      <c r="D305" s="7" t="s">
        <v>269</v>
      </c>
    </row>
    <row r="306" spans="1:4" ht="16.5" thickBot="1">
      <c r="A306" s="10" t="s">
        <v>721</v>
      </c>
      <c r="B306" s="11" t="s">
        <v>722</v>
      </c>
      <c r="C306" s="12">
        <v>11046.27</v>
      </c>
      <c r="D306" s="13">
        <v>0</v>
      </c>
    </row>
    <row r="307" spans="1:4" ht="15">
      <c r="A307" s="14" t="s">
        <v>723</v>
      </c>
      <c r="B307" s="15" t="s">
        <v>724</v>
      </c>
      <c r="C307" s="16">
        <v>11046.27</v>
      </c>
      <c r="D307" s="17">
        <v>0</v>
      </c>
    </row>
    <row r="308" spans="1:4" ht="13.5" thickBot="1">
      <c r="A308" s="18"/>
      <c r="B308" s="19" t="s">
        <v>748</v>
      </c>
      <c r="C308" s="20"/>
      <c r="D308" s="21"/>
    </row>
    <row r="309" spans="1:4" ht="15" thickBot="1">
      <c r="A309" s="26" t="s">
        <v>749</v>
      </c>
      <c r="B309" s="27"/>
      <c r="C309" s="28">
        <v>11046.27</v>
      </c>
      <c r="D309" s="29">
        <v>0</v>
      </c>
    </row>
    <row r="310" spans="1:4" ht="12.75">
      <c r="A310" s="30"/>
      <c r="B310" s="30"/>
      <c r="C310" s="30"/>
      <c r="D310" s="31"/>
    </row>
    <row r="311" spans="1:4" ht="16.5" thickBot="1">
      <c r="A311" s="2" t="s">
        <v>750</v>
      </c>
      <c r="B311" s="2"/>
      <c r="C311" s="2"/>
      <c r="D311" s="3" t="s">
        <v>580</v>
      </c>
    </row>
    <row r="312" spans="1:4" ht="39" thickBot="1">
      <c r="A312" s="4" t="s">
        <v>581</v>
      </c>
      <c r="B312" s="5" t="s">
        <v>582</v>
      </c>
      <c r="C312" s="6" t="s">
        <v>583</v>
      </c>
      <c r="D312" s="7" t="s">
        <v>269</v>
      </c>
    </row>
    <row r="313" spans="1:4" ht="16.5" thickBot="1">
      <c r="A313" s="10" t="s">
        <v>721</v>
      </c>
      <c r="B313" s="11" t="s">
        <v>722</v>
      </c>
      <c r="C313" s="12">
        <v>374460.61</v>
      </c>
      <c r="D313" s="13">
        <v>0</v>
      </c>
    </row>
    <row r="314" spans="1:4" ht="15">
      <c r="A314" s="14" t="s">
        <v>723</v>
      </c>
      <c r="B314" s="15" t="s">
        <v>724</v>
      </c>
      <c r="C314" s="16">
        <v>374460.61</v>
      </c>
      <c r="D314" s="17">
        <v>0</v>
      </c>
    </row>
    <row r="315" spans="1:4" ht="26.25" thickBot="1">
      <c r="A315" s="18"/>
      <c r="B315" s="19" t="s">
        <v>1009</v>
      </c>
      <c r="C315" s="20"/>
      <c r="D315" s="21"/>
    </row>
    <row r="316" spans="1:4" ht="15" thickBot="1">
      <c r="A316" s="26" t="s">
        <v>751</v>
      </c>
      <c r="B316" s="27"/>
      <c r="C316" s="28">
        <v>374460.61</v>
      </c>
      <c r="D316" s="29">
        <v>0</v>
      </c>
    </row>
    <row r="317" spans="1:4" ht="12.75">
      <c r="A317" s="30"/>
      <c r="B317" s="30"/>
      <c r="C317" s="30"/>
      <c r="D317" s="31"/>
    </row>
    <row r="318" spans="1:4" ht="13.5" thickBot="1">
      <c r="A318" s="30"/>
      <c r="B318" s="30"/>
      <c r="C318" s="30"/>
      <c r="D318" s="31"/>
    </row>
    <row r="319" spans="1:4" ht="15.75">
      <c r="A319" s="8" t="s">
        <v>752</v>
      </c>
      <c r="B319" s="32"/>
      <c r="C319" s="33"/>
      <c r="D319" s="9">
        <v>1399861</v>
      </c>
    </row>
    <row r="320" spans="1:4" ht="14.25">
      <c r="A320" s="24"/>
      <c r="B320" s="22" t="s">
        <v>615</v>
      </c>
      <c r="C320" s="23"/>
      <c r="D320" s="25">
        <v>274071.02</v>
      </c>
    </row>
    <row r="321" spans="1:4" ht="15" thickBot="1">
      <c r="A321" s="34"/>
      <c r="B321" s="35" t="s">
        <v>616</v>
      </c>
      <c r="C321" s="36"/>
      <c r="D321" s="37">
        <v>1125789.98</v>
      </c>
    </row>
    <row r="322" spans="1:4" ht="12.75">
      <c r="A322" s="30"/>
      <c r="B322" s="30"/>
      <c r="C322" s="30"/>
      <c r="D322" s="31"/>
    </row>
  </sheetData>
  <mergeCells count="1">
    <mergeCell ref="A1:D1"/>
  </mergeCells>
  <printOptions/>
  <pageMargins left="0.7086614173228347" right="0.7086614173228347" top="0.7874015748031497" bottom="0.7874015748031497" header="0.5118110236220472" footer="0.5118110236220472"/>
  <pageSetup horizontalDpi="600" verticalDpi="600" orientation="portrait" paperSize="9" r:id="rId1"/>
  <rowBreaks count="11" manualBreakCount="11">
    <brk id="25" max="255" man="1"/>
    <brk id="85" max="255" man="1"/>
    <brk id="121" max="3" man="1"/>
    <brk id="151" max="255" man="1"/>
    <brk id="185" max="255" man="1"/>
    <brk id="199" max="255" man="1"/>
    <brk id="221" max="255" man="1"/>
    <brk id="239" max="255" man="1"/>
    <brk id="248" max="255" man="1"/>
    <brk id="261" max="255" man="1"/>
    <brk id="289" max="255" man="1"/>
  </rowBreaks>
</worksheet>
</file>

<file path=xl/worksheets/sheet22.xml><?xml version="1.0" encoding="utf-8"?>
<worksheet xmlns="http://schemas.openxmlformats.org/spreadsheetml/2006/main" xmlns:r="http://schemas.openxmlformats.org/officeDocument/2006/relationships">
  <dimension ref="A1:D34"/>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491</v>
      </c>
      <c r="B1" s="77"/>
      <c r="C1" s="77"/>
      <c r="D1" s="77"/>
    </row>
    <row r="2" spans="1:4" ht="18.75">
      <c r="A2" s="1"/>
      <c r="B2" s="1"/>
      <c r="C2" s="1"/>
      <c r="D2" s="1"/>
    </row>
    <row r="3" spans="1:4" ht="15.75">
      <c r="A3" s="2" t="s">
        <v>685</v>
      </c>
      <c r="B3" s="2"/>
      <c r="C3" s="2"/>
      <c r="D3" s="3"/>
    </row>
    <row r="4" spans="1:4" ht="16.5" thickBot="1">
      <c r="A4" s="2" t="s">
        <v>445</v>
      </c>
      <c r="B4" s="2"/>
      <c r="C4" s="2"/>
      <c r="D4" s="3" t="s">
        <v>580</v>
      </c>
    </row>
    <row r="5" spans="1:4" ht="39" thickBot="1">
      <c r="A5" s="4" t="s">
        <v>581</v>
      </c>
      <c r="B5" s="5" t="s">
        <v>582</v>
      </c>
      <c r="C5" s="6" t="s">
        <v>583</v>
      </c>
      <c r="D5" s="7" t="s">
        <v>269</v>
      </c>
    </row>
    <row r="6" spans="1:4" ht="16.5" thickBot="1">
      <c r="A6" s="10" t="s">
        <v>446</v>
      </c>
      <c r="B6" s="11" t="s">
        <v>447</v>
      </c>
      <c r="C6" s="12">
        <v>6.2</v>
      </c>
      <c r="D6" s="13">
        <v>6.3</v>
      </c>
    </row>
    <row r="7" spans="1:4" ht="15">
      <c r="A7" s="14" t="s">
        <v>448</v>
      </c>
      <c r="B7" s="15" t="s">
        <v>449</v>
      </c>
      <c r="C7" s="16">
        <v>6.2</v>
      </c>
      <c r="D7" s="17">
        <v>6.3</v>
      </c>
    </row>
    <row r="8" spans="1:4" ht="13.5" thickBot="1">
      <c r="A8" s="18"/>
      <c r="B8" s="19" t="s">
        <v>492</v>
      </c>
      <c r="C8" s="20"/>
      <c r="D8" s="21"/>
    </row>
    <row r="9" spans="1:4" ht="15" thickBot="1">
      <c r="A9" s="26" t="s">
        <v>127</v>
      </c>
      <c r="B9" s="27"/>
      <c r="C9" s="28">
        <v>6.2</v>
      </c>
      <c r="D9" s="29">
        <v>6.3</v>
      </c>
    </row>
    <row r="10" spans="1:4" ht="12.75">
      <c r="A10" s="30"/>
      <c r="B10" s="30"/>
      <c r="C10" s="30"/>
      <c r="D10" s="31"/>
    </row>
    <row r="11" spans="1:4" ht="13.5" thickBot="1">
      <c r="A11" s="30"/>
      <c r="B11" s="30"/>
      <c r="C11" s="30"/>
      <c r="D11" s="31"/>
    </row>
    <row r="12" spans="1:4" ht="15.75">
      <c r="A12" s="8" t="s">
        <v>493</v>
      </c>
      <c r="B12" s="32"/>
      <c r="C12" s="33"/>
      <c r="D12" s="9">
        <v>6.2</v>
      </c>
    </row>
    <row r="13" spans="1:4" ht="14.25">
      <c r="A13" s="24"/>
      <c r="B13" s="22" t="s">
        <v>940</v>
      </c>
      <c r="C13" s="23"/>
      <c r="D13" s="25">
        <v>6.2</v>
      </c>
    </row>
    <row r="14" spans="1:4" ht="15" thickBot="1">
      <c r="A14" s="34"/>
      <c r="B14" s="35" t="s">
        <v>941</v>
      </c>
      <c r="C14" s="36"/>
      <c r="D14" s="37">
        <v>0</v>
      </c>
    </row>
    <row r="15" spans="1:4" ht="12.75">
      <c r="A15" s="30"/>
      <c r="B15" s="30"/>
      <c r="C15" s="30"/>
      <c r="D15" s="31"/>
    </row>
    <row r="16" spans="1:4" ht="15.75">
      <c r="A16" s="2" t="s">
        <v>579</v>
      </c>
      <c r="B16" s="2"/>
      <c r="C16" s="2"/>
      <c r="D16" s="3"/>
    </row>
    <row r="17" spans="1:4" ht="16.5" thickBot="1">
      <c r="A17" s="2" t="s">
        <v>202</v>
      </c>
      <c r="B17" s="2"/>
      <c r="C17" s="2"/>
      <c r="D17" s="3" t="s">
        <v>580</v>
      </c>
    </row>
    <row r="18" spans="1:4" ht="39" thickBot="1">
      <c r="A18" s="4" t="s">
        <v>581</v>
      </c>
      <c r="B18" s="5" t="s">
        <v>582</v>
      </c>
      <c r="C18" s="6" t="s">
        <v>583</v>
      </c>
      <c r="D18" s="7" t="s">
        <v>269</v>
      </c>
    </row>
    <row r="19" spans="1:4" ht="16.5" thickBot="1">
      <c r="A19" s="10" t="s">
        <v>590</v>
      </c>
      <c r="B19" s="11" t="s">
        <v>591</v>
      </c>
      <c r="C19" s="12">
        <v>52</v>
      </c>
      <c r="D19" s="13">
        <v>172.11</v>
      </c>
    </row>
    <row r="20" spans="1:4" ht="15">
      <c r="A20" s="14" t="s">
        <v>592</v>
      </c>
      <c r="B20" s="15" t="s">
        <v>593</v>
      </c>
      <c r="C20" s="16">
        <v>52</v>
      </c>
      <c r="D20" s="17">
        <v>172.11</v>
      </c>
    </row>
    <row r="21" spans="1:4" ht="26.25" thickBot="1">
      <c r="A21" s="18"/>
      <c r="B21" s="19" t="s">
        <v>494</v>
      </c>
      <c r="C21" s="20"/>
      <c r="D21" s="21"/>
    </row>
    <row r="22" spans="1:4" ht="15" thickBot="1">
      <c r="A22" s="26" t="s">
        <v>206</v>
      </c>
      <c r="B22" s="27"/>
      <c r="C22" s="28">
        <v>52</v>
      </c>
      <c r="D22" s="29">
        <v>172.11</v>
      </c>
    </row>
    <row r="23" spans="1:4" ht="12.75">
      <c r="A23" s="30"/>
      <c r="B23" s="30"/>
      <c r="C23" s="30"/>
      <c r="D23" s="31"/>
    </row>
    <row r="24" spans="1:4" ht="16.5" thickBot="1">
      <c r="A24" s="2" t="s">
        <v>445</v>
      </c>
      <c r="B24" s="2"/>
      <c r="C24" s="2"/>
      <c r="D24" s="3" t="s">
        <v>580</v>
      </c>
    </row>
    <row r="25" spans="1:4" ht="39" thickBot="1">
      <c r="A25" s="4" t="s">
        <v>581</v>
      </c>
      <c r="B25" s="5" t="s">
        <v>582</v>
      </c>
      <c r="C25" s="6" t="s">
        <v>583</v>
      </c>
      <c r="D25" s="7" t="s">
        <v>269</v>
      </c>
    </row>
    <row r="26" spans="1:4" ht="16.5" thickBot="1">
      <c r="A26" s="10" t="s">
        <v>590</v>
      </c>
      <c r="B26" s="11" t="s">
        <v>591</v>
      </c>
      <c r="C26" s="12">
        <v>0.5</v>
      </c>
      <c r="D26" s="13">
        <v>1</v>
      </c>
    </row>
    <row r="27" spans="1:4" ht="15">
      <c r="A27" s="14" t="s">
        <v>203</v>
      </c>
      <c r="B27" s="15" t="s">
        <v>204</v>
      </c>
      <c r="C27" s="16">
        <v>0.5</v>
      </c>
      <c r="D27" s="17">
        <v>1</v>
      </c>
    </row>
    <row r="28" spans="1:4" ht="13.5" thickBot="1">
      <c r="A28" s="18"/>
      <c r="B28" s="19" t="s">
        <v>495</v>
      </c>
      <c r="C28" s="20"/>
      <c r="D28" s="21"/>
    </row>
    <row r="29" spans="1:4" ht="15" thickBot="1">
      <c r="A29" s="26" t="s">
        <v>858</v>
      </c>
      <c r="B29" s="27"/>
      <c r="C29" s="28">
        <v>0.5</v>
      </c>
      <c r="D29" s="29">
        <v>1</v>
      </c>
    </row>
    <row r="30" spans="1:4" ht="12.75">
      <c r="A30" s="30"/>
      <c r="B30" s="30"/>
      <c r="C30" s="30"/>
      <c r="D30" s="31"/>
    </row>
    <row r="31" spans="1:4" ht="13.5" thickBot="1">
      <c r="A31" s="30"/>
      <c r="B31" s="30"/>
      <c r="C31" s="30"/>
      <c r="D31" s="31"/>
    </row>
    <row r="32" spans="1:4" ht="15.75">
      <c r="A32" s="8" t="s">
        <v>496</v>
      </c>
      <c r="B32" s="32"/>
      <c r="C32" s="33"/>
      <c r="D32" s="9">
        <v>52.5</v>
      </c>
    </row>
    <row r="33" spans="1:4" ht="14.25">
      <c r="A33" s="24"/>
      <c r="B33" s="22" t="s">
        <v>615</v>
      </c>
      <c r="C33" s="23"/>
      <c r="D33" s="25">
        <v>52.5</v>
      </c>
    </row>
    <row r="34" spans="1:4" ht="15" thickBot="1">
      <c r="A34" s="34"/>
      <c r="B34" s="35" t="s">
        <v>616</v>
      </c>
      <c r="C34" s="36"/>
      <c r="D34" s="37">
        <v>0</v>
      </c>
    </row>
  </sheetData>
  <mergeCells count="1">
    <mergeCell ref="A1:D1"/>
  </mergeCells>
  <printOptions horizontalCentered="1"/>
  <pageMargins left="0.7086614173228347" right="0.5905511811023623" top="0.7874015748031497" bottom="0.7874015748031497" header="0.1968503937007874" footer="0.1968503937007874"/>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D14"/>
  <sheetViews>
    <sheetView workbookViewId="0" topLeftCell="A1">
      <selection activeCell="B26" sqref="B26"/>
    </sheetView>
  </sheetViews>
  <sheetFormatPr defaultColWidth="9.00390625" defaultRowHeight="12.75"/>
  <cols>
    <col min="1" max="1" width="8.75390625" style="0" customWidth="1"/>
    <col min="2" max="2" width="54.75390625" style="0" customWidth="1"/>
    <col min="3" max="4" width="12.75390625" style="0" customWidth="1"/>
  </cols>
  <sheetData>
    <row r="1" spans="1:4" ht="18.75">
      <c r="A1" s="77" t="s">
        <v>8</v>
      </c>
      <c r="B1" s="77"/>
      <c r="C1" s="77"/>
      <c r="D1" s="77"/>
    </row>
    <row r="2" spans="1:4" ht="18.75">
      <c r="A2" s="1"/>
      <c r="B2" s="1"/>
      <c r="C2" s="1"/>
      <c r="D2" s="1"/>
    </row>
    <row r="3" spans="1:4" ht="15.75">
      <c r="A3" s="2" t="s">
        <v>614</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539</v>
      </c>
      <c r="B6" s="11" t="s">
        <v>667</v>
      </c>
      <c r="C6" s="12">
        <v>66000</v>
      </c>
      <c r="D6" s="13">
        <v>0</v>
      </c>
    </row>
    <row r="7" spans="1:4" ht="15">
      <c r="A7" s="14" t="s">
        <v>540</v>
      </c>
      <c r="B7" s="15" t="s">
        <v>541</v>
      </c>
      <c r="C7" s="16">
        <v>66000</v>
      </c>
      <c r="D7" s="17">
        <v>0</v>
      </c>
    </row>
    <row r="8" spans="1:4" ht="26.25" thickBot="1">
      <c r="A8" s="18"/>
      <c r="B8" s="19" t="s">
        <v>911</v>
      </c>
      <c r="C8" s="20"/>
      <c r="D8" s="21"/>
    </row>
    <row r="9" spans="1:4" ht="15" thickBot="1">
      <c r="A9" s="26" t="s">
        <v>831</v>
      </c>
      <c r="B9" s="27"/>
      <c r="C9" s="28">
        <v>66000</v>
      </c>
      <c r="D9" s="29">
        <v>0</v>
      </c>
    </row>
    <row r="10" spans="1:4" ht="12.75">
      <c r="A10" s="30"/>
      <c r="B10" s="30"/>
      <c r="C10" s="30"/>
      <c r="D10" s="31"/>
    </row>
    <row r="11" spans="1:4" ht="13.5" thickBot="1">
      <c r="A11" s="30"/>
      <c r="B11" s="30"/>
      <c r="C11" s="30"/>
      <c r="D11" s="31"/>
    </row>
    <row r="12" spans="1:4" ht="15.75">
      <c r="A12" s="8" t="s">
        <v>9</v>
      </c>
      <c r="B12" s="32"/>
      <c r="C12" s="33"/>
      <c r="D12" s="9">
        <v>66000</v>
      </c>
    </row>
    <row r="13" spans="1:4" ht="14.25">
      <c r="A13" s="24"/>
      <c r="B13" s="22" t="s">
        <v>615</v>
      </c>
      <c r="C13" s="23"/>
      <c r="D13" s="25">
        <v>0</v>
      </c>
    </row>
    <row r="14" spans="1:4" ht="15" thickBot="1">
      <c r="A14" s="34"/>
      <c r="B14" s="35" t="s">
        <v>616</v>
      </c>
      <c r="C14" s="36"/>
      <c r="D14" s="37">
        <v>66000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07"/>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36</v>
      </c>
      <c r="B1" s="77"/>
      <c r="C1" s="77"/>
      <c r="D1" s="77"/>
    </row>
    <row r="2" spans="1:4" ht="18.75">
      <c r="A2" s="1"/>
      <c r="B2" s="1"/>
      <c r="C2" s="1"/>
      <c r="D2" s="1"/>
    </row>
    <row r="3" spans="1:4" ht="15.75">
      <c r="A3" s="2" t="s">
        <v>579</v>
      </c>
      <c r="B3" s="2"/>
      <c r="C3" s="2"/>
      <c r="D3" s="3"/>
    </row>
    <row r="4" spans="1:4" ht="16.5" thickBot="1">
      <c r="A4" s="2" t="s">
        <v>37</v>
      </c>
      <c r="B4" s="2"/>
      <c r="C4" s="2"/>
      <c r="D4" s="3" t="s">
        <v>580</v>
      </c>
    </row>
    <row r="5" spans="1:4" ht="39" thickBot="1">
      <c r="A5" s="4" t="s">
        <v>581</v>
      </c>
      <c r="B5" s="5" t="s">
        <v>582</v>
      </c>
      <c r="C5" s="6" t="s">
        <v>583</v>
      </c>
      <c r="D5" s="7" t="s">
        <v>269</v>
      </c>
    </row>
    <row r="6" spans="1:4" ht="16.5" thickBot="1">
      <c r="A6" s="10" t="s">
        <v>584</v>
      </c>
      <c r="B6" s="11" t="s">
        <v>585</v>
      </c>
      <c r="C6" s="12">
        <v>563</v>
      </c>
      <c r="D6" s="13">
        <v>171</v>
      </c>
    </row>
    <row r="7" spans="1:4" ht="15">
      <c r="A7" s="14" t="s">
        <v>342</v>
      </c>
      <c r="B7" s="15" t="s">
        <v>343</v>
      </c>
      <c r="C7" s="16">
        <v>100</v>
      </c>
      <c r="D7" s="17">
        <v>40</v>
      </c>
    </row>
    <row r="8" spans="1:4" ht="12.75">
      <c r="A8" s="18"/>
      <c r="B8" s="19" t="s">
        <v>38</v>
      </c>
      <c r="C8" s="20"/>
      <c r="D8" s="21"/>
    </row>
    <row r="9" spans="1:4" ht="15">
      <c r="A9" s="14" t="s">
        <v>586</v>
      </c>
      <c r="B9" s="15" t="s">
        <v>587</v>
      </c>
      <c r="C9" s="16">
        <v>5</v>
      </c>
      <c r="D9" s="17">
        <v>3</v>
      </c>
    </row>
    <row r="10" spans="1:4" ht="12.75">
      <c r="A10" s="18"/>
      <c r="B10" s="19" t="s">
        <v>39</v>
      </c>
      <c r="C10" s="20"/>
      <c r="D10" s="21"/>
    </row>
    <row r="11" spans="1:4" ht="15">
      <c r="A11" s="14" t="s">
        <v>25</v>
      </c>
      <c r="B11" s="15" t="s">
        <v>26</v>
      </c>
      <c r="C11" s="16">
        <v>58</v>
      </c>
      <c r="D11" s="17">
        <v>50</v>
      </c>
    </row>
    <row r="12" spans="1:4" ht="12.75">
      <c r="A12" s="18"/>
      <c r="B12" s="19" t="s">
        <v>40</v>
      </c>
      <c r="C12" s="20"/>
      <c r="D12" s="21"/>
    </row>
    <row r="13" spans="1:4" ht="15">
      <c r="A13" s="14" t="s">
        <v>588</v>
      </c>
      <c r="B13" s="15" t="s">
        <v>589</v>
      </c>
      <c r="C13" s="16">
        <v>400</v>
      </c>
      <c r="D13" s="17">
        <v>78</v>
      </c>
    </row>
    <row r="14" spans="1:4" ht="39" thickBot="1">
      <c r="A14" s="18"/>
      <c r="B14" s="19" t="s">
        <v>990</v>
      </c>
      <c r="C14" s="20"/>
      <c r="D14" s="21"/>
    </row>
    <row r="15" spans="1:4" ht="16.5" thickBot="1">
      <c r="A15" s="10" t="s">
        <v>590</v>
      </c>
      <c r="B15" s="11" t="s">
        <v>591</v>
      </c>
      <c r="C15" s="12">
        <v>1005</v>
      </c>
      <c r="D15" s="13">
        <v>358.4</v>
      </c>
    </row>
    <row r="16" spans="1:4" ht="15">
      <c r="A16" s="14" t="s">
        <v>767</v>
      </c>
      <c r="B16" s="15" t="s">
        <v>768</v>
      </c>
      <c r="C16" s="16">
        <v>100</v>
      </c>
      <c r="D16" s="17">
        <v>20</v>
      </c>
    </row>
    <row r="17" spans="1:4" ht="25.5">
      <c r="A17" s="18"/>
      <c r="B17" s="19" t="s">
        <v>41</v>
      </c>
      <c r="C17" s="20"/>
      <c r="D17" s="21"/>
    </row>
    <row r="18" spans="1:4" ht="15">
      <c r="A18" s="14" t="s">
        <v>942</v>
      </c>
      <c r="B18" s="15" t="s">
        <v>943</v>
      </c>
      <c r="C18" s="16">
        <v>550</v>
      </c>
      <c r="D18" s="17">
        <v>200</v>
      </c>
    </row>
    <row r="19" spans="1:4" ht="25.5">
      <c r="A19" s="18"/>
      <c r="B19" s="19" t="s">
        <v>991</v>
      </c>
      <c r="C19" s="20"/>
      <c r="D19" s="21"/>
    </row>
    <row r="20" spans="1:4" ht="15">
      <c r="A20" s="14" t="s">
        <v>592</v>
      </c>
      <c r="B20" s="15" t="s">
        <v>593</v>
      </c>
      <c r="C20" s="16">
        <v>355</v>
      </c>
      <c r="D20" s="17">
        <v>138.4</v>
      </c>
    </row>
    <row r="21" spans="1:4" ht="38.25" customHeight="1" thickBot="1">
      <c r="A21" s="18"/>
      <c r="B21" s="19" t="s">
        <v>992</v>
      </c>
      <c r="C21" s="20"/>
      <c r="D21" s="21"/>
    </row>
    <row r="22" spans="1:4" ht="16.5" thickBot="1">
      <c r="A22" s="10" t="s">
        <v>594</v>
      </c>
      <c r="B22" s="11" t="s">
        <v>595</v>
      </c>
      <c r="C22" s="12">
        <v>390</v>
      </c>
      <c r="D22" s="13">
        <v>345</v>
      </c>
    </row>
    <row r="23" spans="1:4" ht="15">
      <c r="A23" s="14" t="s">
        <v>596</v>
      </c>
      <c r="B23" s="15" t="s">
        <v>597</v>
      </c>
      <c r="C23" s="16">
        <v>250</v>
      </c>
      <c r="D23" s="17">
        <v>110</v>
      </c>
    </row>
    <row r="24" spans="1:4" ht="25.5">
      <c r="A24" s="18"/>
      <c r="B24" s="19" t="s">
        <v>993</v>
      </c>
      <c r="C24" s="20"/>
      <c r="D24" s="21"/>
    </row>
    <row r="25" spans="1:4" ht="15">
      <c r="A25" s="14" t="s">
        <v>598</v>
      </c>
      <c r="B25" s="15" t="s">
        <v>599</v>
      </c>
      <c r="C25" s="16">
        <v>80</v>
      </c>
      <c r="D25" s="17">
        <v>205</v>
      </c>
    </row>
    <row r="26" spans="1:4" ht="38.25">
      <c r="A26" s="18"/>
      <c r="B26" s="19" t="s">
        <v>42</v>
      </c>
      <c r="C26" s="20"/>
      <c r="D26" s="21"/>
    </row>
    <row r="27" spans="1:4" ht="15">
      <c r="A27" s="14" t="s">
        <v>600</v>
      </c>
      <c r="B27" s="15" t="s">
        <v>601</v>
      </c>
      <c r="C27" s="16">
        <v>60</v>
      </c>
      <c r="D27" s="17">
        <v>30</v>
      </c>
    </row>
    <row r="28" spans="1:4" ht="26.25" thickBot="1">
      <c r="A28" s="18"/>
      <c r="B28" s="19" t="s">
        <v>994</v>
      </c>
      <c r="C28" s="20"/>
      <c r="D28" s="21"/>
    </row>
    <row r="29" spans="1:4" ht="15" thickBot="1">
      <c r="A29" s="26" t="s">
        <v>43</v>
      </c>
      <c r="B29" s="27"/>
      <c r="C29" s="28">
        <v>1958</v>
      </c>
      <c r="D29" s="29">
        <v>874.4</v>
      </c>
    </row>
    <row r="30" spans="1:4" ht="12.75">
      <c r="A30" s="30"/>
      <c r="B30" s="30"/>
      <c r="C30" s="30"/>
      <c r="D30" s="31"/>
    </row>
    <row r="31" spans="1:4" ht="16.5" thickBot="1">
      <c r="A31" s="2" t="s">
        <v>44</v>
      </c>
      <c r="B31" s="2"/>
      <c r="C31" s="2"/>
      <c r="D31" s="3" t="s">
        <v>580</v>
      </c>
    </row>
    <row r="32" spans="1:4" ht="39" thickBot="1">
      <c r="A32" s="4" t="s">
        <v>581</v>
      </c>
      <c r="B32" s="5" t="s">
        <v>582</v>
      </c>
      <c r="C32" s="6" t="s">
        <v>583</v>
      </c>
      <c r="D32" s="7" t="s">
        <v>269</v>
      </c>
    </row>
    <row r="33" spans="1:4" ht="16.5" thickBot="1">
      <c r="A33" s="10" t="s">
        <v>590</v>
      </c>
      <c r="B33" s="11" t="s">
        <v>591</v>
      </c>
      <c r="C33" s="12">
        <v>267</v>
      </c>
      <c r="D33" s="13">
        <v>267</v>
      </c>
    </row>
    <row r="34" spans="1:4" ht="15">
      <c r="A34" s="14" t="s">
        <v>592</v>
      </c>
      <c r="B34" s="15" t="s">
        <v>593</v>
      </c>
      <c r="C34" s="16">
        <v>267</v>
      </c>
      <c r="D34" s="17">
        <v>267</v>
      </c>
    </row>
    <row r="35" spans="1:4" ht="26.25" thickBot="1">
      <c r="A35" s="18"/>
      <c r="B35" s="19" t="s">
        <v>45</v>
      </c>
      <c r="C35" s="20"/>
      <c r="D35" s="21"/>
    </row>
    <row r="36" spans="1:4" ht="15" thickBot="1">
      <c r="A36" s="26" t="s">
        <v>46</v>
      </c>
      <c r="B36" s="27"/>
      <c r="C36" s="28">
        <v>267</v>
      </c>
      <c r="D36" s="29">
        <v>267</v>
      </c>
    </row>
    <row r="37" spans="1:4" ht="12.75">
      <c r="A37" s="30"/>
      <c r="B37" s="30"/>
      <c r="C37" s="30"/>
      <c r="D37" s="31"/>
    </row>
    <row r="38" spans="1:4" ht="16.5" thickBot="1">
      <c r="A38" s="2" t="s">
        <v>47</v>
      </c>
      <c r="B38" s="2"/>
      <c r="C38" s="2"/>
      <c r="D38" s="3" t="s">
        <v>580</v>
      </c>
    </row>
    <row r="39" spans="1:4" ht="39" thickBot="1">
      <c r="A39" s="4" t="s">
        <v>581</v>
      </c>
      <c r="B39" s="5" t="s">
        <v>582</v>
      </c>
      <c r="C39" s="6" t="s">
        <v>583</v>
      </c>
      <c r="D39" s="7" t="s">
        <v>269</v>
      </c>
    </row>
    <row r="40" spans="1:4" ht="16.5" thickBot="1">
      <c r="A40" s="10" t="s">
        <v>602</v>
      </c>
      <c r="B40" s="11" t="s">
        <v>48</v>
      </c>
      <c r="C40" s="12">
        <v>350</v>
      </c>
      <c r="D40" s="13">
        <v>700</v>
      </c>
    </row>
    <row r="41" spans="1:4" ht="15">
      <c r="A41" s="14" t="s">
        <v>603</v>
      </c>
      <c r="B41" s="15" t="s">
        <v>604</v>
      </c>
      <c r="C41" s="16">
        <v>350</v>
      </c>
      <c r="D41" s="17">
        <v>700</v>
      </c>
    </row>
    <row r="42" spans="1:4" ht="64.5" thickBot="1">
      <c r="A42" s="18"/>
      <c r="B42" s="19" t="s">
        <v>75</v>
      </c>
      <c r="C42" s="20"/>
      <c r="D42" s="21"/>
    </row>
    <row r="43" spans="1:4" ht="16.5" thickBot="1">
      <c r="A43" s="10" t="s">
        <v>605</v>
      </c>
      <c r="B43" s="11" t="s">
        <v>49</v>
      </c>
      <c r="C43" s="12">
        <v>7644</v>
      </c>
      <c r="D43" s="13">
        <v>18606.64</v>
      </c>
    </row>
    <row r="44" spans="1:4" ht="15">
      <c r="A44" s="14" t="s">
        <v>606</v>
      </c>
      <c r="B44" s="15" t="s">
        <v>607</v>
      </c>
      <c r="C44" s="16">
        <v>7644</v>
      </c>
      <c r="D44" s="17">
        <v>18606.64</v>
      </c>
    </row>
    <row r="45" spans="1:4" ht="13.5" thickBot="1">
      <c r="A45" s="18"/>
      <c r="B45" s="19" t="s">
        <v>50</v>
      </c>
      <c r="C45" s="20"/>
      <c r="D45" s="21"/>
    </row>
    <row r="46" spans="1:4" ht="15" thickBot="1">
      <c r="A46" s="26" t="s">
        <v>51</v>
      </c>
      <c r="B46" s="27"/>
      <c r="C46" s="28">
        <v>7994</v>
      </c>
      <c r="D46" s="29">
        <v>19306.64</v>
      </c>
    </row>
    <row r="47" spans="1:4" ht="12.75">
      <c r="A47" s="30"/>
      <c r="B47" s="30"/>
      <c r="C47" s="30"/>
      <c r="D47" s="31"/>
    </row>
    <row r="48" spans="1:4" ht="16.5" thickBot="1">
      <c r="A48" s="2" t="s">
        <v>52</v>
      </c>
      <c r="B48" s="2"/>
      <c r="C48" s="2"/>
      <c r="D48" s="3" t="s">
        <v>580</v>
      </c>
    </row>
    <row r="49" spans="1:4" ht="39" thickBot="1">
      <c r="A49" s="4" t="s">
        <v>581</v>
      </c>
      <c r="B49" s="5" t="s">
        <v>582</v>
      </c>
      <c r="C49" s="6" t="s">
        <v>583</v>
      </c>
      <c r="D49" s="7" t="s">
        <v>269</v>
      </c>
    </row>
    <row r="50" spans="1:4" ht="16.5" thickBot="1">
      <c r="A50" s="10" t="s">
        <v>602</v>
      </c>
      <c r="B50" s="11" t="s">
        <v>53</v>
      </c>
      <c r="C50" s="12">
        <v>1250</v>
      </c>
      <c r="D50" s="13">
        <v>1440.8</v>
      </c>
    </row>
    <row r="51" spans="1:4" ht="15">
      <c r="A51" s="14" t="s">
        <v>608</v>
      </c>
      <c r="B51" s="15" t="s">
        <v>609</v>
      </c>
      <c r="C51" s="16">
        <v>100</v>
      </c>
      <c r="D51" s="17">
        <v>100</v>
      </c>
    </row>
    <row r="52" spans="1:4" ht="12.75">
      <c r="A52" s="18"/>
      <c r="B52" s="19" t="s">
        <v>54</v>
      </c>
      <c r="C52" s="20"/>
      <c r="D52" s="21"/>
    </row>
    <row r="53" spans="1:4" ht="15">
      <c r="A53" s="14" t="s">
        <v>603</v>
      </c>
      <c r="B53" s="15" t="s">
        <v>604</v>
      </c>
      <c r="C53" s="16">
        <v>1150</v>
      </c>
      <c r="D53" s="17">
        <v>1340.8</v>
      </c>
    </row>
    <row r="54" spans="1:4" ht="64.5" thickBot="1">
      <c r="A54" s="18"/>
      <c r="B54" s="19" t="s">
        <v>997</v>
      </c>
      <c r="C54" s="20"/>
      <c r="D54" s="21"/>
    </row>
    <row r="55" spans="1:4" ht="15" thickBot="1">
      <c r="A55" s="26" t="s">
        <v>55</v>
      </c>
      <c r="B55" s="27"/>
      <c r="C55" s="28">
        <v>1250</v>
      </c>
      <c r="D55" s="29">
        <v>1440.8</v>
      </c>
    </row>
    <row r="56" spans="1:4" ht="12.75">
      <c r="A56" s="30"/>
      <c r="B56" s="30"/>
      <c r="C56" s="30"/>
      <c r="D56" s="31"/>
    </row>
    <row r="57" spans="1:4" ht="16.5" thickBot="1">
      <c r="A57" s="2" t="s">
        <v>610</v>
      </c>
      <c r="B57" s="2"/>
      <c r="C57" s="2"/>
      <c r="D57" s="3" t="s">
        <v>580</v>
      </c>
    </row>
    <row r="58" spans="1:4" ht="39" thickBot="1">
      <c r="A58" s="4" t="s">
        <v>581</v>
      </c>
      <c r="B58" s="5" t="s">
        <v>582</v>
      </c>
      <c r="C58" s="6" t="s">
        <v>583</v>
      </c>
      <c r="D58" s="7" t="s">
        <v>269</v>
      </c>
    </row>
    <row r="59" spans="1:4" ht="16.5" thickBot="1">
      <c r="A59" s="10" t="s">
        <v>584</v>
      </c>
      <c r="B59" s="11" t="s">
        <v>585</v>
      </c>
      <c r="C59" s="12">
        <v>297</v>
      </c>
      <c r="D59" s="13">
        <v>402.5</v>
      </c>
    </row>
    <row r="60" spans="1:4" ht="15">
      <c r="A60" s="14" t="s">
        <v>586</v>
      </c>
      <c r="B60" s="15" t="s">
        <v>587</v>
      </c>
      <c r="C60" s="16">
        <v>15</v>
      </c>
      <c r="D60" s="17">
        <v>11.5</v>
      </c>
    </row>
    <row r="61" spans="1:4" ht="12.75">
      <c r="A61" s="18"/>
      <c r="B61" s="19" t="s">
        <v>56</v>
      </c>
      <c r="C61" s="20"/>
      <c r="D61" s="21"/>
    </row>
    <row r="62" spans="1:4" ht="15">
      <c r="A62" s="14" t="s">
        <v>25</v>
      </c>
      <c r="B62" s="15" t="s">
        <v>26</v>
      </c>
      <c r="C62" s="16">
        <v>20</v>
      </c>
      <c r="D62" s="17">
        <v>37</v>
      </c>
    </row>
    <row r="63" spans="1:4" ht="12.75">
      <c r="A63" s="18"/>
      <c r="B63" s="19" t="s">
        <v>57</v>
      </c>
      <c r="C63" s="20"/>
      <c r="D63" s="21"/>
    </row>
    <row r="64" spans="1:4" ht="15">
      <c r="A64" s="14" t="s">
        <v>588</v>
      </c>
      <c r="B64" s="15" t="s">
        <v>589</v>
      </c>
      <c r="C64" s="16">
        <v>262</v>
      </c>
      <c r="D64" s="17">
        <v>354</v>
      </c>
    </row>
    <row r="65" spans="1:4" ht="26.25" thickBot="1">
      <c r="A65" s="18"/>
      <c r="B65" s="19" t="s">
        <v>58</v>
      </c>
      <c r="C65" s="20"/>
      <c r="D65" s="21"/>
    </row>
    <row r="66" spans="1:4" ht="16.5" thickBot="1">
      <c r="A66" s="10" t="s">
        <v>590</v>
      </c>
      <c r="B66" s="11" t="s">
        <v>591</v>
      </c>
      <c r="C66" s="12">
        <v>3354</v>
      </c>
      <c r="D66" s="13">
        <v>1903.7</v>
      </c>
    </row>
    <row r="67" spans="1:4" ht="15">
      <c r="A67" s="14" t="s">
        <v>361</v>
      </c>
      <c r="B67" s="15" t="s">
        <v>362</v>
      </c>
      <c r="C67" s="16">
        <v>1.5</v>
      </c>
      <c r="D67" s="17">
        <v>5</v>
      </c>
    </row>
    <row r="68" spans="1:4" ht="12.75">
      <c r="A68" s="18"/>
      <c r="B68" s="19" t="s">
        <v>59</v>
      </c>
      <c r="C68" s="20"/>
      <c r="D68" s="21"/>
    </row>
    <row r="69" spans="1:4" ht="15">
      <c r="A69" s="14" t="s">
        <v>28</v>
      </c>
      <c r="B69" s="15" t="s">
        <v>29</v>
      </c>
      <c r="C69" s="16">
        <v>43</v>
      </c>
      <c r="D69" s="17">
        <v>40</v>
      </c>
    </row>
    <row r="70" spans="1:4" ht="12.75">
      <c r="A70" s="18"/>
      <c r="B70" s="19" t="s">
        <v>60</v>
      </c>
      <c r="C70" s="20"/>
      <c r="D70" s="21"/>
    </row>
    <row r="71" spans="1:4" ht="15">
      <c r="A71" s="14" t="s">
        <v>203</v>
      </c>
      <c r="B71" s="15" t="s">
        <v>204</v>
      </c>
      <c r="C71" s="16">
        <v>10.5</v>
      </c>
      <c r="D71" s="17">
        <v>15</v>
      </c>
    </row>
    <row r="72" spans="1:4" ht="12.75">
      <c r="A72" s="60"/>
      <c r="B72" s="61" t="s">
        <v>61</v>
      </c>
      <c r="C72" s="62"/>
      <c r="D72" s="63"/>
    </row>
    <row r="73" spans="1:4" ht="12.75">
      <c r="A73" s="40"/>
      <c r="B73" s="40"/>
      <c r="C73" s="41"/>
      <c r="D73" s="41"/>
    </row>
    <row r="74" spans="1:4" ht="15.75">
      <c r="A74" s="2" t="s">
        <v>610</v>
      </c>
      <c r="B74" s="2"/>
      <c r="C74" s="2"/>
      <c r="D74" s="3" t="s">
        <v>580</v>
      </c>
    </row>
    <row r="75" spans="1:4" ht="15">
      <c r="A75" s="14" t="s">
        <v>767</v>
      </c>
      <c r="B75" s="15" t="s">
        <v>768</v>
      </c>
      <c r="C75" s="16">
        <v>394</v>
      </c>
      <c r="D75" s="17">
        <v>428</v>
      </c>
    </row>
    <row r="76" spans="1:4" ht="38.25">
      <c r="A76" s="18"/>
      <c r="B76" s="19" t="s">
        <v>62</v>
      </c>
      <c r="C76" s="20"/>
      <c r="D76" s="21"/>
    </row>
    <row r="77" spans="1:4" ht="15">
      <c r="A77" s="14" t="s">
        <v>942</v>
      </c>
      <c r="B77" s="15" t="s">
        <v>943</v>
      </c>
      <c r="C77" s="16">
        <v>105</v>
      </c>
      <c r="D77" s="17">
        <v>80</v>
      </c>
    </row>
    <row r="78" spans="1:4" ht="25.5">
      <c r="A78" s="18"/>
      <c r="B78" s="19" t="s">
        <v>63</v>
      </c>
      <c r="C78" s="20"/>
      <c r="D78" s="21"/>
    </row>
    <row r="79" spans="1:4" ht="15">
      <c r="A79" s="14" t="s">
        <v>592</v>
      </c>
      <c r="B79" s="15" t="s">
        <v>593</v>
      </c>
      <c r="C79" s="16">
        <v>2800</v>
      </c>
      <c r="D79" s="17">
        <v>1335.7</v>
      </c>
    </row>
    <row r="80" spans="1:4" ht="102.75" thickBot="1">
      <c r="A80" s="18"/>
      <c r="B80" s="19" t="s">
        <v>998</v>
      </c>
      <c r="C80" s="20"/>
      <c r="D80" s="21"/>
    </row>
    <row r="81" spans="1:4" ht="16.5" thickBot="1">
      <c r="A81" s="10" t="s">
        <v>594</v>
      </c>
      <c r="B81" s="11" t="s">
        <v>595</v>
      </c>
      <c r="C81" s="12">
        <v>911</v>
      </c>
      <c r="D81" s="13">
        <v>1032.2</v>
      </c>
    </row>
    <row r="82" spans="1:4" ht="15">
      <c r="A82" s="14" t="s">
        <v>596</v>
      </c>
      <c r="B82" s="15" t="s">
        <v>597</v>
      </c>
      <c r="C82" s="16">
        <v>451</v>
      </c>
      <c r="D82" s="17">
        <v>500.7</v>
      </c>
    </row>
    <row r="83" spans="1:4" ht="12.75">
      <c r="A83" s="18"/>
      <c r="B83" s="19" t="s">
        <v>64</v>
      </c>
      <c r="C83" s="20"/>
      <c r="D83" s="21"/>
    </row>
    <row r="84" spans="1:4" ht="15">
      <c r="A84" s="14" t="s">
        <v>598</v>
      </c>
      <c r="B84" s="15" t="s">
        <v>599</v>
      </c>
      <c r="C84" s="16">
        <v>330</v>
      </c>
      <c r="D84" s="17">
        <v>419</v>
      </c>
    </row>
    <row r="85" spans="1:4" ht="27" customHeight="1">
      <c r="A85" s="18"/>
      <c r="B85" s="19" t="s">
        <v>65</v>
      </c>
      <c r="C85" s="20"/>
      <c r="D85" s="21"/>
    </row>
    <row r="86" spans="1:4" ht="15">
      <c r="A86" s="14" t="s">
        <v>600</v>
      </c>
      <c r="B86" s="15" t="s">
        <v>601</v>
      </c>
      <c r="C86" s="16">
        <v>80</v>
      </c>
      <c r="D86" s="17">
        <v>34</v>
      </c>
    </row>
    <row r="87" spans="1:4" ht="12.75">
      <c r="A87" s="18"/>
      <c r="B87" s="19" t="s">
        <v>995</v>
      </c>
      <c r="C87" s="20"/>
      <c r="D87" s="21"/>
    </row>
    <row r="88" spans="1:4" ht="15">
      <c r="A88" s="14" t="s">
        <v>611</v>
      </c>
      <c r="B88" s="15" t="s">
        <v>612</v>
      </c>
      <c r="C88" s="16">
        <v>50</v>
      </c>
      <c r="D88" s="17">
        <v>78.5</v>
      </c>
    </row>
    <row r="89" spans="1:4" ht="51.75" thickBot="1">
      <c r="A89" s="18"/>
      <c r="B89" s="19" t="s">
        <v>66</v>
      </c>
      <c r="C89" s="20"/>
      <c r="D89" s="21"/>
    </row>
    <row r="90" spans="1:4" ht="16.5" thickBot="1">
      <c r="A90" s="10" t="s">
        <v>949</v>
      </c>
      <c r="B90" s="11" t="s">
        <v>950</v>
      </c>
      <c r="C90" s="12">
        <v>4540</v>
      </c>
      <c r="D90" s="13">
        <v>4380</v>
      </c>
    </row>
    <row r="91" spans="1:4" ht="15">
      <c r="A91" s="14" t="s">
        <v>821</v>
      </c>
      <c r="B91" s="15" t="s">
        <v>822</v>
      </c>
      <c r="C91" s="16">
        <v>40</v>
      </c>
      <c r="D91" s="17">
        <v>40</v>
      </c>
    </row>
    <row r="92" spans="1:4" ht="25.5">
      <c r="A92" s="18"/>
      <c r="B92" s="19" t="s">
        <v>67</v>
      </c>
      <c r="C92" s="20"/>
      <c r="D92" s="21"/>
    </row>
    <row r="93" spans="1:4" ht="15">
      <c r="A93" s="14" t="s">
        <v>68</v>
      </c>
      <c r="B93" s="15" t="s">
        <v>69</v>
      </c>
      <c r="C93" s="16">
        <v>4500</v>
      </c>
      <c r="D93" s="17">
        <v>4340</v>
      </c>
    </row>
    <row r="94" spans="1:4" ht="13.5" thickBot="1">
      <c r="A94" s="18"/>
      <c r="B94" s="19" t="s">
        <v>70</v>
      </c>
      <c r="C94" s="20"/>
      <c r="D94" s="21"/>
    </row>
    <row r="95" spans="1:4" ht="15" thickBot="1">
      <c r="A95" s="26" t="s">
        <v>613</v>
      </c>
      <c r="B95" s="27"/>
      <c r="C95" s="28">
        <v>9102</v>
      </c>
      <c r="D95" s="29">
        <v>7718.4</v>
      </c>
    </row>
    <row r="96" spans="1:4" ht="12.75">
      <c r="A96" s="30"/>
      <c r="B96" s="30"/>
      <c r="C96" s="30"/>
      <c r="D96" s="31"/>
    </row>
    <row r="97" spans="1:4" ht="15.75">
      <c r="A97" s="2" t="s">
        <v>614</v>
      </c>
      <c r="B97" s="2"/>
      <c r="C97" s="2"/>
      <c r="D97" s="3"/>
    </row>
    <row r="98" spans="1:4" ht="16.5" thickBot="1">
      <c r="A98" s="2" t="s">
        <v>52</v>
      </c>
      <c r="B98" s="2"/>
      <c r="C98" s="2"/>
      <c r="D98" s="3" t="s">
        <v>580</v>
      </c>
    </row>
    <row r="99" spans="1:4" ht="39" thickBot="1">
      <c r="A99" s="4" t="s">
        <v>581</v>
      </c>
      <c r="B99" s="5" t="s">
        <v>582</v>
      </c>
      <c r="C99" s="6" t="s">
        <v>583</v>
      </c>
      <c r="D99" s="7" t="s">
        <v>269</v>
      </c>
    </row>
    <row r="100" spans="1:4" ht="16.5" thickBot="1">
      <c r="A100" s="10" t="s">
        <v>422</v>
      </c>
      <c r="B100" s="11" t="s">
        <v>423</v>
      </c>
      <c r="C100" s="12">
        <v>200</v>
      </c>
      <c r="D100" s="13">
        <v>0</v>
      </c>
    </row>
    <row r="101" spans="1:4" ht="15">
      <c r="A101" s="14" t="s">
        <v>71</v>
      </c>
      <c r="B101" s="15" t="s">
        <v>72</v>
      </c>
      <c r="C101" s="16">
        <v>200</v>
      </c>
      <c r="D101" s="17">
        <v>0</v>
      </c>
    </row>
    <row r="102" spans="1:4" ht="13.5" thickBot="1">
      <c r="A102" s="18"/>
      <c r="B102" s="19" t="s">
        <v>996</v>
      </c>
      <c r="C102" s="20"/>
      <c r="D102" s="21"/>
    </row>
    <row r="103" spans="1:4" ht="15" thickBot="1">
      <c r="A103" s="26" t="s">
        <v>73</v>
      </c>
      <c r="B103" s="27"/>
      <c r="C103" s="28">
        <v>200</v>
      </c>
      <c r="D103" s="29">
        <v>0</v>
      </c>
    </row>
    <row r="104" spans="1:4" ht="13.5" thickBot="1">
      <c r="A104" s="30"/>
      <c r="B104" s="30"/>
      <c r="C104" s="30"/>
      <c r="D104" s="31"/>
    </row>
    <row r="105" spans="1:4" ht="15.75">
      <c r="A105" s="8" t="s">
        <v>74</v>
      </c>
      <c r="B105" s="32"/>
      <c r="C105" s="33"/>
      <c r="D105" s="9">
        <v>20771</v>
      </c>
    </row>
    <row r="106" spans="1:4" ht="14.25">
      <c r="A106" s="24"/>
      <c r="B106" s="22" t="s">
        <v>615</v>
      </c>
      <c r="C106" s="23"/>
      <c r="D106" s="25">
        <v>20571</v>
      </c>
    </row>
    <row r="107" spans="1:4" ht="15" thickBot="1">
      <c r="A107" s="34"/>
      <c r="B107" s="35" t="s">
        <v>616</v>
      </c>
      <c r="C107" s="36"/>
      <c r="D107" s="37">
        <v>200</v>
      </c>
    </row>
  </sheetData>
  <mergeCells count="1">
    <mergeCell ref="A1:D1"/>
  </mergeCells>
  <printOptions horizontalCentered="1"/>
  <pageMargins left="0.5905511811023623" right="0.5905511811023623" top="0.7480314960629921" bottom="0.79"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D49"/>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76</v>
      </c>
      <c r="B1" s="77"/>
      <c r="C1" s="77"/>
      <c r="D1" s="77"/>
    </row>
    <row r="2" spans="1:4" ht="18.75">
      <c r="A2" s="1"/>
      <c r="B2" s="1"/>
      <c r="C2" s="1"/>
      <c r="D2" s="1"/>
    </row>
    <row r="3" spans="1:4" ht="15.75">
      <c r="A3" s="2" t="s">
        <v>579</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77</v>
      </c>
      <c r="B6" s="11" t="s">
        <v>78</v>
      </c>
      <c r="C6" s="12">
        <v>162091</v>
      </c>
      <c r="D6" s="13">
        <v>155111</v>
      </c>
    </row>
    <row r="7" spans="1:4" ht="15">
      <c r="A7" s="14" t="s">
        <v>79</v>
      </c>
      <c r="B7" s="15" t="s">
        <v>80</v>
      </c>
      <c r="C7" s="16">
        <v>162091</v>
      </c>
      <c r="D7" s="17">
        <v>155111</v>
      </c>
    </row>
    <row r="8" spans="1:4" ht="39" thickBot="1">
      <c r="A8" s="18"/>
      <c r="B8" s="19" t="s">
        <v>466</v>
      </c>
      <c r="C8" s="20"/>
      <c r="D8" s="21"/>
    </row>
    <row r="9" spans="1:4" ht="16.5" thickBot="1">
      <c r="A9" s="10" t="s">
        <v>467</v>
      </c>
      <c r="B9" s="11" t="s">
        <v>468</v>
      </c>
      <c r="C9" s="12">
        <v>2900</v>
      </c>
      <c r="D9" s="13">
        <v>3126</v>
      </c>
    </row>
    <row r="10" spans="1:4" ht="15">
      <c r="A10" s="14" t="s">
        <v>469</v>
      </c>
      <c r="B10" s="15" t="s">
        <v>470</v>
      </c>
      <c r="C10" s="16">
        <v>2900</v>
      </c>
      <c r="D10" s="17">
        <v>3126</v>
      </c>
    </row>
    <row r="11" spans="1:4" ht="51.75" thickBot="1">
      <c r="A11" s="18"/>
      <c r="B11" s="19" t="s">
        <v>490</v>
      </c>
      <c r="C11" s="20"/>
      <c r="D11" s="21"/>
    </row>
    <row r="12" spans="1:4" ht="16.5" thickBot="1">
      <c r="A12" s="10" t="s">
        <v>471</v>
      </c>
      <c r="B12" s="11" t="s">
        <v>472</v>
      </c>
      <c r="C12" s="12">
        <v>56392.5</v>
      </c>
      <c r="D12" s="13">
        <v>55586.27</v>
      </c>
    </row>
    <row r="13" spans="1:4" ht="15">
      <c r="A13" s="14" t="s">
        <v>473</v>
      </c>
      <c r="B13" s="15" t="s">
        <v>474</v>
      </c>
      <c r="C13" s="16">
        <v>40923</v>
      </c>
      <c r="D13" s="17">
        <v>40803.14</v>
      </c>
    </row>
    <row r="14" spans="1:4" ht="38.25">
      <c r="A14" s="18"/>
      <c r="B14" s="19" t="s">
        <v>475</v>
      </c>
      <c r="C14" s="20"/>
      <c r="D14" s="21"/>
    </row>
    <row r="15" spans="1:4" ht="15">
      <c r="A15" s="14" t="s">
        <v>476</v>
      </c>
      <c r="B15" s="15" t="s">
        <v>477</v>
      </c>
      <c r="C15" s="16">
        <v>14732</v>
      </c>
      <c r="D15" s="17">
        <v>14123.51</v>
      </c>
    </row>
    <row r="16" spans="1:4" ht="25.5">
      <c r="A16" s="18"/>
      <c r="B16" s="19" t="s">
        <v>478</v>
      </c>
      <c r="C16" s="20"/>
      <c r="D16" s="21"/>
    </row>
    <row r="17" spans="1:4" ht="15">
      <c r="A17" s="14" t="s">
        <v>479</v>
      </c>
      <c r="B17" s="15" t="s">
        <v>480</v>
      </c>
      <c r="C17" s="16">
        <v>737.5</v>
      </c>
      <c r="D17" s="17">
        <v>659.62</v>
      </c>
    </row>
    <row r="18" spans="1:4" ht="26.25" thickBot="1">
      <c r="A18" s="18"/>
      <c r="B18" s="19" t="s">
        <v>481</v>
      </c>
      <c r="C18" s="20"/>
      <c r="D18" s="21"/>
    </row>
    <row r="19" spans="1:4" ht="16.5" thickBot="1">
      <c r="A19" s="10" t="s">
        <v>584</v>
      </c>
      <c r="B19" s="11" t="s">
        <v>585</v>
      </c>
      <c r="C19" s="12">
        <v>10</v>
      </c>
      <c r="D19" s="13">
        <v>10</v>
      </c>
    </row>
    <row r="20" spans="1:4" ht="15">
      <c r="A20" s="14" t="s">
        <v>586</v>
      </c>
      <c r="B20" s="15" t="s">
        <v>587</v>
      </c>
      <c r="C20" s="16">
        <v>10</v>
      </c>
      <c r="D20" s="17">
        <v>10</v>
      </c>
    </row>
    <row r="21" spans="1:4" ht="13.5" thickBot="1">
      <c r="A21" s="18"/>
      <c r="B21" s="19" t="s">
        <v>482</v>
      </c>
      <c r="C21" s="20"/>
      <c r="D21" s="21"/>
    </row>
    <row r="22" spans="1:4" ht="16.5" thickBot="1">
      <c r="A22" s="10" t="s">
        <v>590</v>
      </c>
      <c r="B22" s="11" t="s">
        <v>591</v>
      </c>
      <c r="C22" s="12">
        <v>2940.5</v>
      </c>
      <c r="D22" s="13">
        <v>2516.36</v>
      </c>
    </row>
    <row r="23" spans="1:4" ht="15">
      <c r="A23" s="14" t="s">
        <v>767</v>
      </c>
      <c r="B23" s="15" t="s">
        <v>768</v>
      </c>
      <c r="C23" s="16">
        <v>20.5</v>
      </c>
      <c r="D23" s="17">
        <v>20</v>
      </c>
    </row>
    <row r="24" spans="1:4" ht="25.5">
      <c r="A24" s="18"/>
      <c r="B24" s="19" t="s">
        <v>483</v>
      </c>
      <c r="C24" s="20"/>
      <c r="D24" s="21"/>
    </row>
    <row r="25" spans="1:4" ht="15">
      <c r="A25" s="14" t="s">
        <v>942</v>
      </c>
      <c r="B25" s="15" t="s">
        <v>943</v>
      </c>
      <c r="C25" s="16">
        <v>70</v>
      </c>
      <c r="D25" s="17">
        <v>136.76</v>
      </c>
    </row>
    <row r="26" spans="1:4" ht="25.5">
      <c r="A26" s="18"/>
      <c r="B26" s="19" t="s">
        <v>484</v>
      </c>
      <c r="C26" s="20"/>
      <c r="D26" s="21"/>
    </row>
    <row r="27" spans="1:4" ht="15">
      <c r="A27" s="14" t="s">
        <v>617</v>
      </c>
      <c r="B27" s="15" t="s">
        <v>618</v>
      </c>
      <c r="C27" s="16">
        <v>2600</v>
      </c>
      <c r="D27" s="17">
        <v>2324</v>
      </c>
    </row>
    <row r="28" spans="1:4" ht="38.25">
      <c r="A28" s="18"/>
      <c r="B28" s="19" t="s">
        <v>988</v>
      </c>
      <c r="C28" s="20"/>
      <c r="D28" s="21"/>
    </row>
    <row r="29" spans="1:4" ht="15">
      <c r="A29" s="14" t="s">
        <v>592</v>
      </c>
      <c r="B29" s="15" t="s">
        <v>593</v>
      </c>
      <c r="C29" s="16">
        <v>250</v>
      </c>
      <c r="D29" s="17">
        <v>35.6</v>
      </c>
    </row>
    <row r="30" spans="1:4" ht="39" thickBot="1">
      <c r="A30" s="18"/>
      <c r="B30" s="19" t="s">
        <v>989</v>
      </c>
      <c r="C30" s="20"/>
      <c r="D30" s="21"/>
    </row>
    <row r="31" spans="1:4" ht="16.5" thickBot="1">
      <c r="A31" s="10" t="s">
        <v>594</v>
      </c>
      <c r="B31" s="11" t="s">
        <v>595</v>
      </c>
      <c r="C31" s="12">
        <v>170</v>
      </c>
      <c r="D31" s="13">
        <v>438.52</v>
      </c>
    </row>
    <row r="32" spans="1:4" ht="15">
      <c r="A32" s="14" t="s">
        <v>596</v>
      </c>
      <c r="B32" s="15" t="s">
        <v>597</v>
      </c>
      <c r="C32" s="16">
        <v>90</v>
      </c>
      <c r="D32" s="17">
        <v>275.52</v>
      </c>
    </row>
    <row r="33" spans="1:4" ht="25.5">
      <c r="A33" s="60"/>
      <c r="B33" s="61" t="s">
        <v>485</v>
      </c>
      <c r="C33" s="62"/>
      <c r="D33" s="63"/>
    </row>
    <row r="34" spans="1:4" s="71" customFormat="1" ht="12.75">
      <c r="A34" s="40"/>
      <c r="B34" s="40"/>
      <c r="C34" s="41"/>
      <c r="D34" s="41"/>
    </row>
    <row r="35" spans="1:4" ht="15.75">
      <c r="A35" s="2" t="s">
        <v>579</v>
      </c>
      <c r="B35" s="2"/>
      <c r="C35" s="2"/>
      <c r="D35" s="3"/>
    </row>
    <row r="36" spans="1:4" ht="15.75">
      <c r="A36" s="2" t="s">
        <v>610</v>
      </c>
      <c r="B36" s="2"/>
      <c r="C36" s="2"/>
      <c r="D36" s="3" t="s">
        <v>580</v>
      </c>
    </row>
    <row r="37" spans="1:4" ht="15">
      <c r="A37" s="14" t="s">
        <v>598</v>
      </c>
      <c r="B37" s="15" t="s">
        <v>599</v>
      </c>
      <c r="C37" s="16">
        <v>70</v>
      </c>
      <c r="D37" s="17">
        <v>125</v>
      </c>
    </row>
    <row r="38" spans="1:4" ht="25.5">
      <c r="A38" s="18"/>
      <c r="B38" s="19" t="s">
        <v>486</v>
      </c>
      <c r="C38" s="20"/>
      <c r="D38" s="21"/>
    </row>
    <row r="39" spans="1:4" ht="15">
      <c r="A39" s="14" t="s">
        <v>600</v>
      </c>
      <c r="B39" s="15" t="s">
        <v>601</v>
      </c>
      <c r="C39" s="16">
        <v>10</v>
      </c>
      <c r="D39" s="17">
        <v>38</v>
      </c>
    </row>
    <row r="40" spans="1:4" ht="13.5" thickBot="1">
      <c r="A40" s="18"/>
      <c r="B40" s="19" t="s">
        <v>487</v>
      </c>
      <c r="C40" s="20"/>
      <c r="D40" s="21"/>
    </row>
    <row r="41" spans="1:4" ht="16.5" thickBot="1">
      <c r="A41" s="10" t="s">
        <v>949</v>
      </c>
      <c r="B41" s="11" t="s">
        <v>950</v>
      </c>
      <c r="C41" s="12">
        <v>10</v>
      </c>
      <c r="D41" s="13">
        <v>10</v>
      </c>
    </row>
    <row r="42" spans="1:4" ht="15">
      <c r="A42" s="14" t="s">
        <v>821</v>
      </c>
      <c r="B42" s="15" t="s">
        <v>822</v>
      </c>
      <c r="C42" s="16">
        <v>10</v>
      </c>
      <c r="D42" s="17">
        <v>10</v>
      </c>
    </row>
    <row r="43" spans="1:4" ht="26.25" thickBot="1">
      <c r="A43" s="18"/>
      <c r="B43" s="19" t="s">
        <v>488</v>
      </c>
      <c r="C43" s="20"/>
      <c r="D43" s="21"/>
    </row>
    <row r="44" spans="1:4" ht="15" thickBot="1">
      <c r="A44" s="26" t="s">
        <v>613</v>
      </c>
      <c r="B44" s="27"/>
      <c r="C44" s="28">
        <v>224514</v>
      </c>
      <c r="D44" s="29">
        <v>216798.15</v>
      </c>
    </row>
    <row r="45" spans="1:4" ht="12.75">
      <c r="A45" s="30"/>
      <c r="B45" s="30"/>
      <c r="C45" s="30"/>
      <c r="D45" s="31"/>
    </row>
    <row r="46" spans="1:4" ht="13.5" thickBot="1">
      <c r="A46" s="30"/>
      <c r="B46" s="30"/>
      <c r="C46" s="30"/>
      <c r="D46" s="31"/>
    </row>
    <row r="47" spans="1:4" ht="15.75">
      <c r="A47" s="8" t="s">
        <v>489</v>
      </c>
      <c r="B47" s="32"/>
      <c r="C47" s="33"/>
      <c r="D47" s="9">
        <v>224514</v>
      </c>
    </row>
    <row r="48" spans="1:4" ht="14.25">
      <c r="A48" s="24"/>
      <c r="B48" s="22" t="s">
        <v>615</v>
      </c>
      <c r="C48" s="23"/>
      <c r="D48" s="25">
        <v>224514</v>
      </c>
    </row>
    <row r="49" spans="1:4" ht="15" thickBot="1">
      <c r="A49" s="34"/>
      <c r="B49" s="35" t="s">
        <v>616</v>
      </c>
      <c r="C49" s="36"/>
      <c r="D49" s="37">
        <v>0</v>
      </c>
    </row>
  </sheetData>
  <mergeCells count="1">
    <mergeCell ref="A1:D1"/>
  </mergeCells>
  <printOptions horizontalCentered="1"/>
  <pageMargins left="0.5905511811023623" right="0.5905511811023623" top="0.984251968503937" bottom="0.73"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D44"/>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918</v>
      </c>
      <c r="B1" s="77"/>
      <c r="C1" s="77"/>
      <c r="D1" s="77"/>
    </row>
    <row r="2" spans="1:4" ht="18.75">
      <c r="A2" s="1"/>
      <c r="B2" s="1"/>
      <c r="C2" s="1"/>
      <c r="D2" s="1"/>
    </row>
    <row r="3" spans="1:4" ht="15.75">
      <c r="A3" s="2" t="s">
        <v>673</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680</v>
      </c>
      <c r="B6" s="11" t="s">
        <v>681</v>
      </c>
      <c r="C6" s="12">
        <v>750</v>
      </c>
      <c r="D6" s="13">
        <v>865</v>
      </c>
    </row>
    <row r="7" spans="1:4" ht="15.75" thickBot="1">
      <c r="A7" s="14" t="s">
        <v>682</v>
      </c>
      <c r="B7" s="15" t="s">
        <v>681</v>
      </c>
      <c r="C7" s="16">
        <v>750</v>
      </c>
      <c r="D7" s="17">
        <v>865</v>
      </c>
    </row>
    <row r="8" spans="1:4" ht="15" thickBot="1">
      <c r="A8" s="26" t="s">
        <v>684</v>
      </c>
      <c r="B8" s="27"/>
      <c r="C8" s="28">
        <v>750</v>
      </c>
      <c r="D8" s="29">
        <v>865</v>
      </c>
    </row>
    <row r="9" spans="1:4" ht="12.75">
      <c r="A9" s="30"/>
      <c r="B9" s="30"/>
      <c r="C9" s="30"/>
      <c r="D9" s="31"/>
    </row>
    <row r="10" spans="1:4" ht="13.5" thickBot="1">
      <c r="A10" s="30"/>
      <c r="B10" s="30"/>
      <c r="C10" s="30"/>
      <c r="D10" s="31"/>
    </row>
    <row r="11" spans="1:4" ht="15.75">
      <c r="A11" s="8" t="s">
        <v>919</v>
      </c>
      <c r="B11" s="32"/>
      <c r="C11" s="33"/>
      <c r="D11" s="9">
        <v>750</v>
      </c>
    </row>
    <row r="12" spans="1:4" ht="14.25">
      <c r="A12" s="24"/>
      <c r="B12" s="22" t="s">
        <v>940</v>
      </c>
      <c r="C12" s="23"/>
      <c r="D12" s="25">
        <v>750</v>
      </c>
    </row>
    <row r="13" spans="1:4" ht="15" thickBot="1">
      <c r="A13" s="34"/>
      <c r="B13" s="35" t="s">
        <v>941</v>
      </c>
      <c r="C13" s="36"/>
      <c r="D13" s="37">
        <v>0</v>
      </c>
    </row>
    <row r="14" spans="1:4" ht="12.75">
      <c r="A14" s="30"/>
      <c r="B14" s="30"/>
      <c r="C14" s="30"/>
      <c r="D14" s="31"/>
    </row>
    <row r="15" spans="1:4" ht="12.75">
      <c r="A15" s="30"/>
      <c r="B15" s="30"/>
      <c r="C15" s="30"/>
      <c r="D15" s="31"/>
    </row>
    <row r="16" spans="1:4" ht="12.75">
      <c r="A16" s="30"/>
      <c r="B16" s="30"/>
      <c r="C16" s="30"/>
      <c r="D16" s="31"/>
    </row>
    <row r="17" spans="1:4" ht="12.75">
      <c r="A17" s="30"/>
      <c r="B17" s="30"/>
      <c r="C17" s="30"/>
      <c r="D17" s="31"/>
    </row>
    <row r="18" spans="1:4" ht="12.75">
      <c r="A18" s="30"/>
      <c r="B18" s="30"/>
      <c r="C18" s="30"/>
      <c r="D18" s="31"/>
    </row>
    <row r="19" spans="1:4" ht="12.75">
      <c r="A19" s="30"/>
      <c r="B19" s="30"/>
      <c r="C19" s="30"/>
      <c r="D19" s="31"/>
    </row>
    <row r="20" spans="1:4" ht="12.75">
      <c r="A20" s="30"/>
      <c r="B20" s="30"/>
      <c r="C20" s="30"/>
      <c r="D20" s="31"/>
    </row>
    <row r="21" spans="1:4" ht="12.75">
      <c r="A21" s="30"/>
      <c r="B21" s="30"/>
      <c r="C21" s="30"/>
      <c r="D21" s="31"/>
    </row>
    <row r="22" spans="1:4" ht="12.75">
      <c r="A22" s="30"/>
      <c r="B22" s="30"/>
      <c r="C22" s="30"/>
      <c r="D22" s="31"/>
    </row>
    <row r="23" spans="1:4" ht="15.75">
      <c r="A23" s="2" t="s">
        <v>579</v>
      </c>
      <c r="B23" s="2"/>
      <c r="C23" s="2"/>
      <c r="D23" s="3"/>
    </row>
    <row r="24" spans="1:4" ht="16.5" thickBot="1">
      <c r="A24" s="2" t="s">
        <v>610</v>
      </c>
      <c r="B24" s="2"/>
      <c r="C24" s="2"/>
      <c r="D24" s="3" t="s">
        <v>580</v>
      </c>
    </row>
    <row r="25" spans="1:4" ht="39" thickBot="1">
      <c r="A25" s="4" t="s">
        <v>581</v>
      </c>
      <c r="B25" s="5" t="s">
        <v>582</v>
      </c>
      <c r="C25" s="6" t="s">
        <v>583</v>
      </c>
      <c r="D25" s="7" t="s">
        <v>269</v>
      </c>
    </row>
    <row r="26" spans="1:4" ht="16.5" thickBot="1">
      <c r="A26" s="10" t="s">
        <v>584</v>
      </c>
      <c r="B26" s="11" t="s">
        <v>585</v>
      </c>
      <c r="C26" s="12">
        <v>30</v>
      </c>
      <c r="D26" s="13">
        <v>30</v>
      </c>
    </row>
    <row r="27" spans="1:4" ht="15.75" thickBot="1">
      <c r="A27" s="14" t="s">
        <v>586</v>
      </c>
      <c r="B27" s="15" t="s">
        <v>587</v>
      </c>
      <c r="C27" s="16">
        <v>30</v>
      </c>
      <c r="D27" s="17">
        <v>30</v>
      </c>
    </row>
    <row r="28" spans="1:4" ht="16.5" thickBot="1">
      <c r="A28" s="10" t="s">
        <v>590</v>
      </c>
      <c r="B28" s="11" t="s">
        <v>591</v>
      </c>
      <c r="C28" s="12">
        <v>100</v>
      </c>
      <c r="D28" s="13">
        <v>100</v>
      </c>
    </row>
    <row r="29" spans="1:4" ht="15.75" thickBot="1">
      <c r="A29" s="14" t="s">
        <v>942</v>
      </c>
      <c r="B29" s="15" t="s">
        <v>943</v>
      </c>
      <c r="C29" s="16">
        <v>100</v>
      </c>
      <c r="D29" s="17">
        <v>100</v>
      </c>
    </row>
    <row r="30" spans="1:4" ht="16.5" thickBot="1">
      <c r="A30" s="10" t="s">
        <v>594</v>
      </c>
      <c r="B30" s="11" t="s">
        <v>595</v>
      </c>
      <c r="C30" s="12">
        <v>36</v>
      </c>
      <c r="D30" s="13">
        <v>52.82</v>
      </c>
    </row>
    <row r="31" spans="1:4" ht="15">
      <c r="A31" s="14" t="s">
        <v>596</v>
      </c>
      <c r="B31" s="15" t="s">
        <v>597</v>
      </c>
      <c r="C31" s="16">
        <v>25</v>
      </c>
      <c r="D31" s="17">
        <v>40.82</v>
      </c>
    </row>
    <row r="32" spans="1:4" ht="15">
      <c r="A32" s="14" t="s">
        <v>598</v>
      </c>
      <c r="B32" s="15" t="s">
        <v>599</v>
      </c>
      <c r="C32" s="16">
        <v>6</v>
      </c>
      <c r="D32" s="17">
        <v>6</v>
      </c>
    </row>
    <row r="33" spans="1:4" ht="15.75" thickBot="1">
      <c r="A33" s="14" t="s">
        <v>600</v>
      </c>
      <c r="B33" s="15" t="s">
        <v>601</v>
      </c>
      <c r="C33" s="16">
        <v>5</v>
      </c>
      <c r="D33" s="17">
        <v>6</v>
      </c>
    </row>
    <row r="34" spans="1:4" ht="16.5" thickBot="1">
      <c r="A34" s="10" t="s">
        <v>949</v>
      </c>
      <c r="B34" s="11" t="s">
        <v>820</v>
      </c>
      <c r="C34" s="12">
        <v>144</v>
      </c>
      <c r="D34" s="13">
        <v>174.28</v>
      </c>
    </row>
    <row r="35" spans="1:4" ht="15">
      <c r="A35" s="14" t="s">
        <v>920</v>
      </c>
      <c r="B35" s="15" t="s">
        <v>921</v>
      </c>
      <c r="C35" s="16">
        <v>143</v>
      </c>
      <c r="D35" s="17">
        <v>173.28</v>
      </c>
    </row>
    <row r="36" spans="1:4" ht="15.75" thickBot="1">
      <c r="A36" s="14" t="s">
        <v>821</v>
      </c>
      <c r="B36" s="15" t="s">
        <v>822</v>
      </c>
      <c r="C36" s="16">
        <v>1</v>
      </c>
      <c r="D36" s="17">
        <v>1</v>
      </c>
    </row>
    <row r="37" spans="1:4" ht="16.5" thickBot="1">
      <c r="A37" s="10" t="s">
        <v>619</v>
      </c>
      <c r="B37" s="11" t="s">
        <v>620</v>
      </c>
      <c r="C37" s="12">
        <v>10</v>
      </c>
      <c r="D37" s="13">
        <v>10</v>
      </c>
    </row>
    <row r="38" spans="1:4" ht="15.75" thickBot="1">
      <c r="A38" s="14" t="s">
        <v>973</v>
      </c>
      <c r="B38" s="15" t="s">
        <v>974</v>
      </c>
      <c r="C38" s="16">
        <v>10</v>
      </c>
      <c r="D38" s="17">
        <v>10</v>
      </c>
    </row>
    <row r="39" spans="1:4" ht="15" thickBot="1">
      <c r="A39" s="26" t="s">
        <v>613</v>
      </c>
      <c r="B39" s="27"/>
      <c r="C39" s="28">
        <v>320</v>
      </c>
      <c r="D39" s="29">
        <v>367.09</v>
      </c>
    </row>
    <row r="40" spans="1:4" ht="12.75">
      <c r="A40" s="30"/>
      <c r="B40" s="30"/>
      <c r="C40" s="30"/>
      <c r="D40" s="31"/>
    </row>
    <row r="41" spans="1:4" ht="13.5" thickBot="1">
      <c r="A41" s="30"/>
      <c r="B41" s="30"/>
      <c r="C41" s="30"/>
      <c r="D41" s="31"/>
    </row>
    <row r="42" spans="1:4" ht="15.75">
      <c r="A42" s="8" t="s">
        <v>922</v>
      </c>
      <c r="B42" s="32"/>
      <c r="C42" s="33"/>
      <c r="D42" s="9">
        <v>320</v>
      </c>
    </row>
    <row r="43" spans="1:4" ht="14.25">
      <c r="A43" s="24"/>
      <c r="B43" s="22" t="s">
        <v>615</v>
      </c>
      <c r="C43" s="23"/>
      <c r="D43" s="25">
        <v>320</v>
      </c>
    </row>
    <row r="44" spans="1:4" ht="15" thickBot="1">
      <c r="A44" s="34"/>
      <c r="B44" s="35" t="s">
        <v>616</v>
      </c>
      <c r="C44" s="36"/>
      <c r="D44" s="37">
        <v>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19"/>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136</v>
      </c>
      <c r="B1" s="77"/>
      <c r="C1" s="77"/>
      <c r="D1" s="77"/>
    </row>
    <row r="2" spans="1:4" ht="18.75">
      <c r="A2" s="1"/>
      <c r="B2" s="1"/>
      <c r="C2" s="1"/>
      <c r="D2" s="1"/>
    </row>
    <row r="3" spans="1:4" ht="15.75">
      <c r="A3" s="2" t="s">
        <v>685</v>
      </c>
      <c r="B3" s="2"/>
      <c r="C3" s="2"/>
      <c r="D3" s="3"/>
    </row>
    <row r="4" spans="1:4" ht="16.5" thickBot="1">
      <c r="A4" s="2" t="s">
        <v>610</v>
      </c>
      <c r="B4" s="2"/>
      <c r="C4" s="2"/>
      <c r="D4" s="3" t="s">
        <v>580</v>
      </c>
    </row>
    <row r="5" spans="1:4" ht="39" thickBot="1">
      <c r="A5" s="4" t="s">
        <v>581</v>
      </c>
      <c r="B5" s="5" t="s">
        <v>582</v>
      </c>
      <c r="C5" s="6" t="s">
        <v>583</v>
      </c>
      <c r="D5" s="7" t="s">
        <v>269</v>
      </c>
    </row>
    <row r="6" spans="1:4" ht="16.5" thickBot="1">
      <c r="A6" s="10" t="s">
        <v>703</v>
      </c>
      <c r="B6" s="11" t="s">
        <v>704</v>
      </c>
      <c r="C6" s="12">
        <v>17</v>
      </c>
      <c r="D6" s="13">
        <v>16.5</v>
      </c>
    </row>
    <row r="7" spans="1:4" ht="15">
      <c r="A7" s="14" t="s">
        <v>137</v>
      </c>
      <c r="B7" s="15" t="s">
        <v>138</v>
      </c>
      <c r="C7" s="16">
        <v>17</v>
      </c>
      <c r="D7" s="17">
        <v>16.5</v>
      </c>
    </row>
    <row r="8" spans="1:4" ht="13.5" thickBot="1">
      <c r="A8" s="18"/>
      <c r="B8" s="19" t="s">
        <v>139</v>
      </c>
      <c r="C8" s="20"/>
      <c r="D8" s="21"/>
    </row>
    <row r="9" spans="1:4" ht="16.5" thickBot="1">
      <c r="A9" s="10" t="s">
        <v>707</v>
      </c>
      <c r="B9" s="11" t="s">
        <v>708</v>
      </c>
      <c r="C9" s="12">
        <v>3789.38</v>
      </c>
      <c r="D9" s="13">
        <v>24</v>
      </c>
    </row>
    <row r="10" spans="1:4" ht="15">
      <c r="A10" s="14" t="s">
        <v>140</v>
      </c>
      <c r="B10" s="15" t="s">
        <v>141</v>
      </c>
      <c r="C10" s="16">
        <v>3789.38</v>
      </c>
      <c r="D10" s="17">
        <v>24</v>
      </c>
    </row>
    <row r="11" spans="1:4" ht="26.25" thickBot="1">
      <c r="A11" s="18"/>
      <c r="B11" s="19" t="s">
        <v>142</v>
      </c>
      <c r="C11" s="20"/>
      <c r="D11" s="21"/>
    </row>
    <row r="12" spans="1:4" ht="16.5" thickBot="1">
      <c r="A12" s="10" t="s">
        <v>687</v>
      </c>
      <c r="B12" s="11" t="s">
        <v>688</v>
      </c>
      <c r="C12" s="12">
        <v>183.5</v>
      </c>
      <c r="D12" s="13">
        <v>276.6</v>
      </c>
    </row>
    <row r="13" spans="1:4" ht="15">
      <c r="A13" s="14" t="s">
        <v>143</v>
      </c>
      <c r="B13" s="15" t="s">
        <v>144</v>
      </c>
      <c r="C13" s="16">
        <v>40</v>
      </c>
      <c r="D13" s="17">
        <v>134.15</v>
      </c>
    </row>
    <row r="14" spans="1:4" ht="25.5">
      <c r="A14" s="18"/>
      <c r="B14" s="19" t="s">
        <v>145</v>
      </c>
      <c r="C14" s="20"/>
      <c r="D14" s="21"/>
    </row>
    <row r="15" spans="1:4" ht="15">
      <c r="A15" s="14" t="s">
        <v>698</v>
      </c>
      <c r="B15" s="15" t="s">
        <v>699</v>
      </c>
      <c r="C15" s="16">
        <v>143</v>
      </c>
      <c r="D15" s="17">
        <v>141.66</v>
      </c>
    </row>
    <row r="16" spans="1:4" ht="25.5">
      <c r="A16" s="18"/>
      <c r="B16" s="19" t="s">
        <v>15</v>
      </c>
      <c r="C16" s="20"/>
      <c r="D16" s="21"/>
    </row>
    <row r="17" spans="1:4" ht="15">
      <c r="A17" s="14" t="s">
        <v>689</v>
      </c>
      <c r="B17" s="15" t="s">
        <v>690</v>
      </c>
      <c r="C17" s="16">
        <v>0.5</v>
      </c>
      <c r="D17" s="17">
        <v>0.79</v>
      </c>
    </row>
    <row r="18" spans="1:4" ht="13.5" thickBot="1">
      <c r="A18" s="18"/>
      <c r="B18" s="19" t="s">
        <v>16</v>
      </c>
      <c r="C18" s="20"/>
      <c r="D18" s="21"/>
    </row>
    <row r="19" spans="1:4" ht="15" thickBot="1">
      <c r="A19" s="26" t="s">
        <v>809</v>
      </c>
      <c r="B19" s="27"/>
      <c r="C19" s="28">
        <v>3989.88</v>
      </c>
      <c r="D19" s="29">
        <v>317.1</v>
      </c>
    </row>
    <row r="20" spans="1:4" ht="12.75">
      <c r="A20" s="30"/>
      <c r="B20" s="30"/>
      <c r="C20" s="30"/>
      <c r="D20" s="31"/>
    </row>
    <row r="21" spans="1:4" ht="15.75">
      <c r="A21" s="2" t="s">
        <v>713</v>
      </c>
      <c r="B21" s="2"/>
      <c r="C21" s="2"/>
      <c r="D21" s="3"/>
    </row>
    <row r="22" spans="1:4" ht="16.5" thickBot="1">
      <c r="A22" s="2" t="s">
        <v>202</v>
      </c>
      <c r="B22" s="2"/>
      <c r="C22" s="2"/>
      <c r="D22" s="3" t="s">
        <v>580</v>
      </c>
    </row>
    <row r="23" spans="1:4" ht="39" thickBot="1">
      <c r="A23" s="4" t="s">
        <v>581</v>
      </c>
      <c r="B23" s="5" t="s">
        <v>582</v>
      </c>
      <c r="C23" s="6" t="s">
        <v>583</v>
      </c>
      <c r="D23" s="7" t="s">
        <v>269</v>
      </c>
    </row>
    <row r="24" spans="1:4" ht="16.5" thickBot="1">
      <c r="A24" s="10" t="s">
        <v>714</v>
      </c>
      <c r="B24" s="11" t="s">
        <v>198</v>
      </c>
      <c r="C24" s="12">
        <v>440</v>
      </c>
      <c r="D24" s="13">
        <v>0</v>
      </c>
    </row>
    <row r="25" spans="1:4" ht="15">
      <c r="A25" s="14" t="s">
        <v>17</v>
      </c>
      <c r="B25" s="15" t="s">
        <v>18</v>
      </c>
      <c r="C25" s="16">
        <v>440</v>
      </c>
      <c r="D25" s="17">
        <v>0</v>
      </c>
    </row>
    <row r="26" spans="1:4" ht="26.25" thickBot="1">
      <c r="A26" s="18"/>
      <c r="B26" s="19" t="s">
        <v>335</v>
      </c>
      <c r="C26" s="20"/>
      <c r="D26" s="21"/>
    </row>
    <row r="27" spans="1:4" ht="15" thickBot="1">
      <c r="A27" s="26" t="s">
        <v>336</v>
      </c>
      <c r="B27" s="27"/>
      <c r="C27" s="28">
        <v>440</v>
      </c>
      <c r="D27" s="29">
        <v>0</v>
      </c>
    </row>
    <row r="28" spans="1:4" ht="12.75">
      <c r="A28" s="30"/>
      <c r="B28" s="30"/>
      <c r="C28" s="30"/>
      <c r="D28" s="31"/>
    </row>
    <row r="29" spans="1:4" ht="16.5" thickBot="1">
      <c r="A29" s="2" t="s">
        <v>610</v>
      </c>
      <c r="B29" s="2"/>
      <c r="C29" s="2"/>
      <c r="D29" s="3" t="s">
        <v>580</v>
      </c>
    </row>
    <row r="30" spans="1:4" ht="39" thickBot="1">
      <c r="A30" s="4" t="s">
        <v>581</v>
      </c>
      <c r="B30" s="5" t="s">
        <v>582</v>
      </c>
      <c r="C30" s="6" t="s">
        <v>583</v>
      </c>
      <c r="D30" s="7" t="s">
        <v>269</v>
      </c>
    </row>
    <row r="31" spans="1:4" ht="16.5" thickBot="1">
      <c r="A31" s="10" t="s">
        <v>714</v>
      </c>
      <c r="B31" s="11" t="s">
        <v>198</v>
      </c>
      <c r="C31" s="12">
        <v>550</v>
      </c>
      <c r="D31" s="13">
        <v>519.4</v>
      </c>
    </row>
    <row r="32" spans="1:4" ht="15">
      <c r="A32" s="14" t="s">
        <v>17</v>
      </c>
      <c r="B32" s="15" t="s">
        <v>18</v>
      </c>
      <c r="C32" s="16">
        <v>550</v>
      </c>
      <c r="D32" s="17">
        <v>519.4</v>
      </c>
    </row>
    <row r="33" spans="1:4" ht="39" thickBot="1">
      <c r="A33" s="18"/>
      <c r="B33" s="19" t="s">
        <v>337</v>
      </c>
      <c r="C33" s="20"/>
      <c r="D33" s="21"/>
    </row>
    <row r="34" spans="1:4" ht="15" thickBot="1">
      <c r="A34" s="26" t="s">
        <v>200</v>
      </c>
      <c r="B34" s="27"/>
      <c r="C34" s="28">
        <v>550</v>
      </c>
      <c r="D34" s="29">
        <v>519.4</v>
      </c>
    </row>
    <row r="35" spans="1:4" ht="12.75">
      <c r="A35" s="30"/>
      <c r="B35" s="30"/>
      <c r="C35" s="30"/>
      <c r="D35" s="31"/>
    </row>
    <row r="36" spans="1:4" ht="13.5" thickBot="1">
      <c r="A36" s="30"/>
      <c r="B36" s="30"/>
      <c r="C36" s="30"/>
      <c r="D36" s="31"/>
    </row>
    <row r="37" spans="1:4" ht="15.75">
      <c r="A37" s="8" t="s">
        <v>338</v>
      </c>
      <c r="B37" s="32"/>
      <c r="C37" s="33"/>
      <c r="D37" s="9">
        <v>4979.88</v>
      </c>
    </row>
    <row r="38" spans="1:4" ht="14.25">
      <c r="A38" s="24"/>
      <c r="B38" s="22" t="s">
        <v>940</v>
      </c>
      <c r="C38" s="23"/>
      <c r="D38" s="25">
        <v>3989.88</v>
      </c>
    </row>
    <row r="39" spans="1:4" ht="15" thickBot="1">
      <c r="A39" s="34"/>
      <c r="B39" s="35" t="s">
        <v>941</v>
      </c>
      <c r="C39" s="36"/>
      <c r="D39" s="37">
        <v>990</v>
      </c>
    </row>
    <row r="40" spans="1:4" ht="12.75">
      <c r="A40" s="30"/>
      <c r="B40" s="30"/>
      <c r="C40" s="30"/>
      <c r="D40" s="31"/>
    </row>
    <row r="41" spans="1:4" ht="15.75">
      <c r="A41" s="2" t="s">
        <v>579</v>
      </c>
      <c r="B41" s="2"/>
      <c r="C41" s="2"/>
      <c r="D41" s="3"/>
    </row>
    <row r="42" spans="1:4" ht="16.5" thickBot="1">
      <c r="A42" s="2" t="s">
        <v>610</v>
      </c>
      <c r="B42" s="2"/>
      <c r="C42" s="2"/>
      <c r="D42" s="3" t="s">
        <v>580</v>
      </c>
    </row>
    <row r="43" spans="1:4" ht="39" thickBot="1">
      <c r="A43" s="4" t="s">
        <v>581</v>
      </c>
      <c r="B43" s="5" t="s">
        <v>582</v>
      </c>
      <c r="C43" s="6" t="s">
        <v>583</v>
      </c>
      <c r="D43" s="7" t="s">
        <v>269</v>
      </c>
    </row>
    <row r="44" spans="1:4" ht="16.5" thickBot="1">
      <c r="A44" s="10" t="s">
        <v>584</v>
      </c>
      <c r="B44" s="11" t="s">
        <v>585</v>
      </c>
      <c r="C44" s="12">
        <v>5019</v>
      </c>
      <c r="D44" s="13">
        <v>3958.76</v>
      </c>
    </row>
    <row r="45" spans="1:4" ht="15">
      <c r="A45" s="14" t="s">
        <v>339</v>
      </c>
      <c r="B45" s="15" t="s">
        <v>340</v>
      </c>
      <c r="C45" s="16">
        <v>3</v>
      </c>
      <c r="D45" s="17">
        <v>3</v>
      </c>
    </row>
    <row r="46" spans="1:4" ht="38.25">
      <c r="A46" s="18"/>
      <c r="B46" s="19" t="s">
        <v>341</v>
      </c>
      <c r="C46" s="20"/>
      <c r="D46" s="21"/>
    </row>
    <row r="47" spans="1:4" ht="15">
      <c r="A47" s="14" t="s">
        <v>342</v>
      </c>
      <c r="B47" s="15" t="s">
        <v>343</v>
      </c>
      <c r="C47" s="16">
        <v>160</v>
      </c>
      <c r="D47" s="17">
        <v>130</v>
      </c>
    </row>
    <row r="48" spans="1:4" ht="76.5">
      <c r="A48" s="18"/>
      <c r="B48" s="19" t="s">
        <v>374</v>
      </c>
      <c r="C48" s="20"/>
      <c r="D48" s="21"/>
    </row>
    <row r="49" spans="1:4" ht="15">
      <c r="A49" s="14" t="s">
        <v>344</v>
      </c>
      <c r="B49" s="15" t="s">
        <v>345</v>
      </c>
      <c r="C49" s="16">
        <v>16</v>
      </c>
      <c r="D49" s="17">
        <v>16</v>
      </c>
    </row>
    <row r="50" spans="1:4" ht="25.5">
      <c r="A50" s="18"/>
      <c r="B50" s="19" t="s">
        <v>346</v>
      </c>
      <c r="C50" s="20"/>
      <c r="D50" s="21"/>
    </row>
    <row r="51" spans="1:4" ht="15">
      <c r="A51" s="14" t="s">
        <v>173</v>
      </c>
      <c r="B51" s="15" t="s">
        <v>174</v>
      </c>
      <c r="C51" s="16">
        <v>10</v>
      </c>
      <c r="D51" s="17">
        <v>10</v>
      </c>
    </row>
    <row r="52" spans="1:4" ht="25.5">
      <c r="A52" s="18"/>
      <c r="B52" s="19" t="s">
        <v>347</v>
      </c>
      <c r="C52" s="20"/>
      <c r="D52" s="21"/>
    </row>
    <row r="53" spans="1:4" ht="15">
      <c r="A53" s="14" t="s">
        <v>586</v>
      </c>
      <c r="B53" s="15" t="s">
        <v>587</v>
      </c>
      <c r="C53" s="16">
        <v>230</v>
      </c>
      <c r="D53" s="17">
        <v>231.16</v>
      </c>
    </row>
    <row r="54" spans="1:4" ht="63.75">
      <c r="A54" s="18"/>
      <c r="B54" s="19" t="s">
        <v>375</v>
      </c>
      <c r="C54" s="20"/>
      <c r="D54" s="21"/>
    </row>
    <row r="55" spans="1:4" ht="15">
      <c r="A55" s="14" t="s">
        <v>25</v>
      </c>
      <c r="B55" s="15" t="s">
        <v>26</v>
      </c>
      <c r="C55" s="16">
        <v>1600</v>
      </c>
      <c r="D55" s="17">
        <v>718.6</v>
      </c>
    </row>
    <row r="56" spans="1:4" ht="192" thickBot="1">
      <c r="A56" s="18"/>
      <c r="B56" s="19" t="s">
        <v>272</v>
      </c>
      <c r="C56" s="20"/>
      <c r="D56" s="21"/>
    </row>
    <row r="57" spans="1:4" ht="12.75">
      <c r="A57" s="38"/>
      <c r="B57" s="38"/>
      <c r="C57" s="39"/>
      <c r="D57" s="39"/>
    </row>
    <row r="58" spans="1:4" ht="12.75">
      <c r="A58" s="40"/>
      <c r="B58" s="40"/>
      <c r="C58" s="41"/>
      <c r="D58" s="41"/>
    </row>
    <row r="59" spans="1:4" ht="12.75">
      <c r="A59" s="40"/>
      <c r="B59" s="40"/>
      <c r="C59" s="41"/>
      <c r="D59" s="41"/>
    </row>
    <row r="60" spans="1:4" ht="12.75">
      <c r="A60" s="40"/>
      <c r="B60" s="40"/>
      <c r="C60" s="41"/>
      <c r="D60" s="41"/>
    </row>
    <row r="61" spans="1:4" ht="12.75">
      <c r="A61" s="40"/>
      <c r="B61" s="40"/>
      <c r="C61" s="41"/>
      <c r="D61" s="41"/>
    </row>
    <row r="62" spans="1:4" ht="12.75">
      <c r="A62" s="40"/>
      <c r="B62" s="40"/>
      <c r="C62" s="41"/>
      <c r="D62" s="41"/>
    </row>
    <row r="63" spans="1:4" ht="12.75">
      <c r="A63" s="40"/>
      <c r="B63" s="40"/>
      <c r="C63" s="41"/>
      <c r="D63" s="41"/>
    </row>
    <row r="64" spans="1:4" ht="12.75">
      <c r="A64" s="40"/>
      <c r="B64" s="40"/>
      <c r="C64" s="41"/>
      <c r="D64" s="41"/>
    </row>
    <row r="65" spans="1:4" ht="16.5" thickBot="1">
      <c r="A65" s="2" t="s">
        <v>610</v>
      </c>
      <c r="B65" s="2"/>
      <c r="C65" s="2"/>
      <c r="D65" s="3" t="s">
        <v>580</v>
      </c>
    </row>
    <row r="66" spans="1:4" ht="39" thickBot="1">
      <c r="A66" s="4" t="s">
        <v>581</v>
      </c>
      <c r="B66" s="5" t="s">
        <v>582</v>
      </c>
      <c r="C66" s="6" t="s">
        <v>583</v>
      </c>
      <c r="D66" s="7" t="s">
        <v>269</v>
      </c>
    </row>
    <row r="67" spans="1:4" ht="15">
      <c r="A67" s="14" t="s">
        <v>588</v>
      </c>
      <c r="B67" s="15" t="s">
        <v>589</v>
      </c>
      <c r="C67" s="16">
        <v>3000</v>
      </c>
      <c r="D67" s="17">
        <v>2850</v>
      </c>
    </row>
    <row r="68" spans="1:4" ht="115.5" thickBot="1">
      <c r="A68" s="18"/>
      <c r="B68" s="19" t="s">
        <v>376</v>
      </c>
      <c r="C68" s="20"/>
      <c r="D68" s="21"/>
    </row>
    <row r="69" spans="1:4" ht="16.5" thickBot="1">
      <c r="A69" s="10" t="s">
        <v>348</v>
      </c>
      <c r="B69" s="11" t="s">
        <v>349</v>
      </c>
      <c r="C69" s="12">
        <v>8013</v>
      </c>
      <c r="D69" s="13">
        <v>7758.16</v>
      </c>
    </row>
    <row r="70" spans="1:4" ht="15">
      <c r="A70" s="14" t="s">
        <v>350</v>
      </c>
      <c r="B70" s="15" t="s">
        <v>351</v>
      </c>
      <c r="C70" s="16">
        <v>400</v>
      </c>
      <c r="D70" s="17">
        <v>440</v>
      </c>
    </row>
    <row r="71" spans="1:4" ht="15">
      <c r="A71" s="14" t="s">
        <v>352</v>
      </c>
      <c r="B71" s="15" t="s">
        <v>353</v>
      </c>
      <c r="C71" s="16">
        <v>2100</v>
      </c>
      <c r="D71" s="17">
        <v>2100</v>
      </c>
    </row>
    <row r="72" spans="1:4" ht="15">
      <c r="A72" s="14" t="s">
        <v>354</v>
      </c>
      <c r="B72" s="15" t="s">
        <v>355</v>
      </c>
      <c r="C72" s="16">
        <v>13</v>
      </c>
      <c r="D72" s="17">
        <v>8.16</v>
      </c>
    </row>
    <row r="73" spans="1:4" ht="15">
      <c r="A73" s="14" t="s">
        <v>356</v>
      </c>
      <c r="B73" s="15" t="s">
        <v>357</v>
      </c>
      <c r="C73" s="16">
        <v>3500</v>
      </c>
      <c r="D73" s="17">
        <v>3360</v>
      </c>
    </row>
    <row r="74" spans="1:4" ht="15">
      <c r="A74" s="14" t="s">
        <v>358</v>
      </c>
      <c r="B74" s="15" t="s">
        <v>359</v>
      </c>
      <c r="C74" s="16">
        <v>2000</v>
      </c>
      <c r="D74" s="17">
        <v>1850</v>
      </c>
    </row>
    <row r="75" spans="1:4" ht="13.5" thickBot="1">
      <c r="A75" s="18"/>
      <c r="B75" s="19" t="s">
        <v>360</v>
      </c>
      <c r="C75" s="20"/>
      <c r="D75" s="21"/>
    </row>
    <row r="76" spans="1:4" ht="16.5" thickBot="1">
      <c r="A76" s="10" t="s">
        <v>590</v>
      </c>
      <c r="B76" s="11" t="s">
        <v>591</v>
      </c>
      <c r="C76" s="12">
        <v>24078.38</v>
      </c>
      <c r="D76" s="13">
        <v>21117.04</v>
      </c>
    </row>
    <row r="77" spans="1:4" ht="15">
      <c r="A77" s="14" t="s">
        <v>361</v>
      </c>
      <c r="B77" s="15" t="s">
        <v>362</v>
      </c>
      <c r="C77" s="16">
        <v>2500</v>
      </c>
      <c r="D77" s="17">
        <v>2504.84</v>
      </c>
    </row>
    <row r="78" spans="1:4" ht="15">
      <c r="A78" s="14" t="s">
        <v>28</v>
      </c>
      <c r="B78" s="15" t="s">
        <v>29</v>
      </c>
      <c r="C78" s="16">
        <v>3250</v>
      </c>
      <c r="D78" s="17">
        <v>3500</v>
      </c>
    </row>
    <row r="79" spans="1:4" ht="15">
      <c r="A79" s="14" t="s">
        <v>767</v>
      </c>
      <c r="B79" s="15" t="s">
        <v>768</v>
      </c>
      <c r="C79" s="16">
        <v>2515</v>
      </c>
      <c r="D79" s="17">
        <v>2515</v>
      </c>
    </row>
    <row r="80" spans="1:4" ht="38.25">
      <c r="A80" s="18"/>
      <c r="B80" s="19" t="s">
        <v>363</v>
      </c>
      <c r="C80" s="20"/>
      <c r="D80" s="21"/>
    </row>
    <row r="81" spans="1:4" ht="15">
      <c r="A81" s="14" t="s">
        <v>942</v>
      </c>
      <c r="B81" s="15" t="s">
        <v>943</v>
      </c>
      <c r="C81" s="16">
        <v>15</v>
      </c>
      <c r="D81" s="17">
        <v>10</v>
      </c>
    </row>
    <row r="82" spans="1:4" ht="38.25">
      <c r="A82" s="18"/>
      <c r="B82" s="19" t="s">
        <v>364</v>
      </c>
      <c r="C82" s="20"/>
      <c r="D82" s="21"/>
    </row>
    <row r="83" spans="1:4" ht="15">
      <c r="A83" s="14" t="s">
        <v>592</v>
      </c>
      <c r="B83" s="15" t="s">
        <v>593</v>
      </c>
      <c r="C83" s="16">
        <v>15798.38</v>
      </c>
      <c r="D83" s="17">
        <v>12587.2</v>
      </c>
    </row>
    <row r="84" spans="1:4" ht="179.25" thickBot="1">
      <c r="A84" s="18"/>
      <c r="B84" s="19" t="s">
        <v>35</v>
      </c>
      <c r="C84" s="20"/>
      <c r="D84" s="21"/>
    </row>
    <row r="85" spans="1:4" ht="12.75">
      <c r="A85" s="38"/>
      <c r="B85" s="38"/>
      <c r="C85" s="39"/>
      <c r="D85" s="39"/>
    </row>
    <row r="86" spans="1:4" ht="12.75">
      <c r="A86" s="40"/>
      <c r="B86" s="40"/>
      <c r="C86" s="41"/>
      <c r="D86" s="41"/>
    </row>
    <row r="87" spans="1:4" ht="12.75">
      <c r="A87" s="40"/>
      <c r="B87" s="40"/>
      <c r="C87" s="41"/>
      <c r="D87" s="41"/>
    </row>
    <row r="88" spans="1:4" ht="12.75">
      <c r="A88" s="40"/>
      <c r="B88" s="40"/>
      <c r="C88" s="41"/>
      <c r="D88" s="41"/>
    </row>
    <row r="89" spans="1:4" ht="12.75">
      <c r="A89" s="40"/>
      <c r="B89" s="40"/>
      <c r="C89" s="41"/>
      <c r="D89" s="41"/>
    </row>
    <row r="90" spans="1:4" ht="16.5" thickBot="1">
      <c r="A90" s="2" t="s">
        <v>610</v>
      </c>
      <c r="B90" s="2"/>
      <c r="C90" s="2"/>
      <c r="D90" s="3" t="s">
        <v>580</v>
      </c>
    </row>
    <row r="91" spans="1:4" ht="39" thickBot="1">
      <c r="A91" s="4" t="s">
        <v>581</v>
      </c>
      <c r="B91" s="5" t="s">
        <v>582</v>
      </c>
      <c r="C91" s="6" t="s">
        <v>583</v>
      </c>
      <c r="D91" s="7" t="s">
        <v>269</v>
      </c>
    </row>
    <row r="92" spans="1:4" ht="16.5" thickBot="1">
      <c r="A92" s="10" t="s">
        <v>594</v>
      </c>
      <c r="B92" s="11" t="s">
        <v>595</v>
      </c>
      <c r="C92" s="12">
        <v>5032.4</v>
      </c>
      <c r="D92" s="13">
        <v>4876.85</v>
      </c>
    </row>
    <row r="93" spans="1:4" ht="15">
      <c r="A93" s="14" t="s">
        <v>944</v>
      </c>
      <c r="B93" s="15" t="s">
        <v>945</v>
      </c>
      <c r="C93" s="16">
        <v>4700</v>
      </c>
      <c r="D93" s="17">
        <v>4549.45</v>
      </c>
    </row>
    <row r="94" spans="1:4" ht="132" customHeight="1">
      <c r="A94" s="18"/>
      <c r="B94" s="19" t="s">
        <v>273</v>
      </c>
      <c r="C94" s="20"/>
      <c r="D94" s="21"/>
    </row>
    <row r="95" spans="1:4" ht="15">
      <c r="A95" s="14" t="s">
        <v>596</v>
      </c>
      <c r="B95" s="15" t="s">
        <v>597</v>
      </c>
      <c r="C95" s="16">
        <v>300</v>
      </c>
      <c r="D95" s="17">
        <v>300</v>
      </c>
    </row>
    <row r="96" spans="1:4" ht="15">
      <c r="A96" s="14" t="s">
        <v>598</v>
      </c>
      <c r="B96" s="15" t="s">
        <v>599</v>
      </c>
      <c r="C96" s="16">
        <v>2.4</v>
      </c>
      <c r="D96" s="17">
        <v>2.4</v>
      </c>
    </row>
    <row r="97" spans="1:4" ht="15">
      <c r="A97" s="14" t="s">
        <v>611</v>
      </c>
      <c r="B97" s="15" t="s">
        <v>612</v>
      </c>
      <c r="C97" s="16">
        <v>30</v>
      </c>
      <c r="D97" s="17">
        <v>25</v>
      </c>
    </row>
    <row r="98" spans="1:4" ht="26.25" thickBot="1">
      <c r="A98" s="18"/>
      <c r="B98" s="19" t="s">
        <v>365</v>
      </c>
      <c r="C98" s="20"/>
      <c r="D98" s="21"/>
    </row>
    <row r="99" spans="1:4" ht="16.5" thickBot="1">
      <c r="A99" s="10" t="s">
        <v>619</v>
      </c>
      <c r="B99" s="11" t="s">
        <v>620</v>
      </c>
      <c r="C99" s="12">
        <v>62.5</v>
      </c>
      <c r="D99" s="13">
        <v>34.5</v>
      </c>
    </row>
    <row r="100" spans="1:4" ht="15">
      <c r="A100" s="14" t="s">
        <v>621</v>
      </c>
      <c r="B100" s="15" t="s">
        <v>622</v>
      </c>
      <c r="C100" s="16">
        <v>2.5</v>
      </c>
      <c r="D100" s="17">
        <v>2.5</v>
      </c>
    </row>
    <row r="101" spans="1:4" ht="15">
      <c r="A101" s="14" t="s">
        <v>973</v>
      </c>
      <c r="B101" s="15" t="s">
        <v>974</v>
      </c>
      <c r="C101" s="16">
        <v>50</v>
      </c>
      <c r="D101" s="17">
        <v>22</v>
      </c>
    </row>
    <row r="102" spans="1:4" ht="15">
      <c r="A102" s="14" t="s">
        <v>366</v>
      </c>
      <c r="B102" s="15" t="s">
        <v>367</v>
      </c>
      <c r="C102" s="16">
        <v>10</v>
      </c>
      <c r="D102" s="17">
        <v>10</v>
      </c>
    </row>
    <row r="103" spans="1:4" ht="13.5" thickBot="1">
      <c r="A103" s="18"/>
      <c r="B103" s="19" t="s">
        <v>368</v>
      </c>
      <c r="C103" s="20"/>
      <c r="D103" s="21"/>
    </row>
    <row r="104" spans="1:4" ht="15" thickBot="1">
      <c r="A104" s="26" t="s">
        <v>613</v>
      </c>
      <c r="B104" s="27"/>
      <c r="C104" s="28">
        <v>42205.28</v>
      </c>
      <c r="D104" s="29">
        <v>37745.31</v>
      </c>
    </row>
    <row r="105" spans="1:4" ht="12.75">
      <c r="A105" s="30"/>
      <c r="B105" s="30"/>
      <c r="C105" s="30"/>
      <c r="D105" s="31"/>
    </row>
    <row r="106" spans="1:4" ht="15.75">
      <c r="A106" s="2" t="s">
        <v>614</v>
      </c>
      <c r="B106" s="2"/>
      <c r="C106" s="2"/>
      <c r="D106" s="3"/>
    </row>
    <row r="107" spans="1:4" ht="16.5" thickBot="1">
      <c r="A107" s="2" t="s">
        <v>610</v>
      </c>
      <c r="B107" s="2"/>
      <c r="C107" s="2"/>
      <c r="D107" s="3" t="s">
        <v>580</v>
      </c>
    </row>
    <row r="108" spans="1:4" ht="39" thickBot="1">
      <c r="A108" s="4" t="s">
        <v>581</v>
      </c>
      <c r="B108" s="5" t="s">
        <v>582</v>
      </c>
      <c r="C108" s="6" t="s">
        <v>583</v>
      </c>
      <c r="D108" s="7" t="s">
        <v>269</v>
      </c>
    </row>
    <row r="109" spans="1:4" ht="16.5" thickBot="1">
      <c r="A109" s="10" t="s">
        <v>976</v>
      </c>
      <c r="B109" s="11" t="s">
        <v>977</v>
      </c>
      <c r="C109" s="12">
        <v>3100</v>
      </c>
      <c r="D109" s="13">
        <v>3195</v>
      </c>
    </row>
    <row r="110" spans="1:4" ht="15">
      <c r="A110" s="14" t="s">
        <v>371</v>
      </c>
      <c r="B110" s="15" t="s">
        <v>372</v>
      </c>
      <c r="C110" s="16">
        <v>950</v>
      </c>
      <c r="D110" s="17">
        <v>970</v>
      </c>
    </row>
    <row r="111" spans="1:4" ht="51">
      <c r="A111" s="18"/>
      <c r="B111" s="19" t="s">
        <v>270</v>
      </c>
      <c r="C111" s="20"/>
      <c r="D111" s="21"/>
    </row>
    <row r="112" spans="1:4" ht="15">
      <c r="A112" s="14" t="s">
        <v>369</v>
      </c>
      <c r="B112" s="15" t="s">
        <v>370</v>
      </c>
      <c r="C112" s="16">
        <v>2150</v>
      </c>
      <c r="D112" s="17">
        <v>2225</v>
      </c>
    </row>
    <row r="113" spans="1:4" ht="26.25" thickBot="1">
      <c r="A113" s="18"/>
      <c r="B113" s="19" t="s">
        <v>271</v>
      </c>
      <c r="C113" s="20"/>
      <c r="D113" s="21"/>
    </row>
    <row r="114" spans="1:4" ht="15" thickBot="1">
      <c r="A114" s="26" t="s">
        <v>831</v>
      </c>
      <c r="B114" s="27"/>
      <c r="C114" s="28">
        <v>3100</v>
      </c>
      <c r="D114" s="29">
        <v>3195</v>
      </c>
    </row>
    <row r="115" spans="1:4" ht="12.75">
      <c r="A115" s="30"/>
      <c r="B115" s="30"/>
      <c r="C115" s="30"/>
      <c r="D115" s="31"/>
    </row>
    <row r="116" spans="1:4" ht="13.5" thickBot="1">
      <c r="A116" s="30"/>
      <c r="B116" s="30"/>
      <c r="C116" s="30"/>
      <c r="D116" s="31"/>
    </row>
    <row r="117" spans="1:4" ht="15.75">
      <c r="A117" s="8" t="s">
        <v>373</v>
      </c>
      <c r="B117" s="32"/>
      <c r="C117" s="33"/>
      <c r="D117" s="9">
        <v>45305.28</v>
      </c>
    </row>
    <row r="118" spans="1:4" ht="14.25">
      <c r="A118" s="24"/>
      <c r="B118" s="22" t="s">
        <v>615</v>
      </c>
      <c r="C118" s="23"/>
      <c r="D118" s="25">
        <v>42205.28</v>
      </c>
    </row>
    <row r="119" spans="1:4" ht="15" thickBot="1">
      <c r="A119" s="34"/>
      <c r="B119" s="35" t="s">
        <v>616</v>
      </c>
      <c r="C119" s="36"/>
      <c r="D119" s="37">
        <v>3100</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82"/>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5" width="9.125" style="46" customWidth="1"/>
    <col min="6" max="6" width="14.875" style="46" bestFit="1" customWidth="1"/>
    <col min="7" max="16384" width="9.125" style="46" customWidth="1"/>
  </cols>
  <sheetData>
    <row r="1" spans="1:4" ht="17.25" customHeight="1">
      <c r="A1" s="77" t="s">
        <v>425</v>
      </c>
      <c r="B1" s="78"/>
      <c r="C1" s="77"/>
      <c r="D1" s="77"/>
    </row>
    <row r="2" spans="1:4" ht="15" customHeight="1">
      <c r="A2" s="1"/>
      <c r="B2" s="1"/>
      <c r="C2" s="1"/>
      <c r="D2" s="1"/>
    </row>
    <row r="3" spans="1:4" ht="15.75">
      <c r="A3" s="2" t="s">
        <v>673</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426</v>
      </c>
      <c r="B6" s="11" t="s">
        <v>427</v>
      </c>
      <c r="C6" s="12">
        <f>SUM(C7:C9)</f>
        <v>1124000</v>
      </c>
      <c r="D6" s="13">
        <f>SUM(D7:D9)</f>
        <v>1021200</v>
      </c>
    </row>
    <row r="7" spans="1:4" ht="15">
      <c r="A7" s="14" t="s">
        <v>428</v>
      </c>
      <c r="B7" s="15" t="s">
        <v>429</v>
      </c>
      <c r="C7" s="16">
        <v>955000</v>
      </c>
      <c r="D7" s="17">
        <v>869300</v>
      </c>
    </row>
    <row r="8" spans="1:4" ht="15">
      <c r="A8" s="14" t="s">
        <v>430</v>
      </c>
      <c r="B8" s="15" t="s">
        <v>431</v>
      </c>
      <c r="C8" s="16">
        <v>98600</v>
      </c>
      <c r="D8" s="17">
        <v>88900</v>
      </c>
    </row>
    <row r="9" spans="1:4" ht="15.75" thickBot="1">
      <c r="A9" s="14" t="s">
        <v>432</v>
      </c>
      <c r="B9" s="15" t="s">
        <v>433</v>
      </c>
      <c r="C9" s="16">
        <v>70400</v>
      </c>
      <c r="D9" s="17">
        <v>63000</v>
      </c>
    </row>
    <row r="10" spans="1:4" ht="16.5" thickBot="1">
      <c r="A10" s="10" t="s">
        <v>434</v>
      </c>
      <c r="B10" s="11" t="s">
        <v>435</v>
      </c>
      <c r="C10" s="12">
        <f>SUM(C11:C12)</f>
        <v>1430300</v>
      </c>
      <c r="D10" s="13">
        <f>SUM(D11:D12)</f>
        <v>1302690.18</v>
      </c>
    </row>
    <row r="11" spans="1:4" ht="15">
      <c r="A11" s="14" t="s">
        <v>436</v>
      </c>
      <c r="B11" s="15" t="s">
        <v>437</v>
      </c>
      <c r="C11" s="16">
        <v>1405300</v>
      </c>
      <c r="D11" s="17">
        <v>1282500</v>
      </c>
    </row>
    <row r="12" spans="1:4" ht="15.75" thickBot="1">
      <c r="A12" s="14" t="s">
        <v>438</v>
      </c>
      <c r="B12" s="15" t="s">
        <v>439</v>
      </c>
      <c r="C12" s="16">
        <v>25000</v>
      </c>
      <c r="D12" s="17">
        <v>20190.18</v>
      </c>
    </row>
    <row r="13" spans="1:4" ht="16.5" thickBot="1">
      <c r="A13" s="10" t="s">
        <v>440</v>
      </c>
      <c r="B13" s="11" t="s">
        <v>441</v>
      </c>
      <c r="C13" s="12">
        <f>SUM(C14)</f>
        <v>2111699.979</v>
      </c>
      <c r="D13" s="13">
        <f>SUM(D14)</f>
        <v>2151500</v>
      </c>
    </row>
    <row r="14" spans="1:6" ht="15.75" thickBot="1">
      <c r="A14" s="14" t="s">
        <v>442</v>
      </c>
      <c r="B14" s="15" t="s">
        <v>443</v>
      </c>
      <c r="C14" s="16">
        <v>2111699.979</v>
      </c>
      <c r="D14" s="17">
        <v>2151500</v>
      </c>
      <c r="F14" s="72"/>
    </row>
    <row r="15" spans="1:6" ht="15" thickBot="1">
      <c r="A15" s="26" t="s">
        <v>684</v>
      </c>
      <c r="B15" s="27"/>
      <c r="C15" s="28">
        <f>SUM(C6,C10,C13)</f>
        <v>4665999.979</v>
      </c>
      <c r="D15" s="29">
        <f>SUM(D6,D10,D13)</f>
        <v>4475390.18</v>
      </c>
      <c r="F15" s="73"/>
    </row>
    <row r="16" spans="1:4" ht="12.75">
      <c r="A16" s="30"/>
      <c r="B16" s="30"/>
      <c r="C16" s="30"/>
      <c r="D16" s="31"/>
    </row>
    <row r="17" spans="1:4" ht="15.75">
      <c r="A17" s="2" t="s">
        <v>685</v>
      </c>
      <c r="B17" s="2"/>
      <c r="C17" s="2"/>
      <c r="D17" s="3"/>
    </row>
    <row r="18" spans="1:4" ht="16.5" thickBot="1">
      <c r="A18" s="2" t="s">
        <v>610</v>
      </c>
      <c r="B18" s="2"/>
      <c r="C18" s="2"/>
      <c r="D18" s="3" t="s">
        <v>580</v>
      </c>
    </row>
    <row r="19" spans="1:4" ht="39" thickBot="1">
      <c r="A19" s="4" t="s">
        <v>581</v>
      </c>
      <c r="B19" s="5" t="s">
        <v>582</v>
      </c>
      <c r="C19" s="6" t="s">
        <v>583</v>
      </c>
      <c r="D19" s="7" t="s">
        <v>269</v>
      </c>
    </row>
    <row r="20" spans="1:4" ht="16.5" thickBot="1">
      <c r="A20" s="10" t="s">
        <v>687</v>
      </c>
      <c r="B20" s="11" t="s">
        <v>688</v>
      </c>
      <c r="C20" s="12">
        <f>SUM(C21)</f>
        <v>80</v>
      </c>
      <c r="D20" s="13">
        <f>SUM(D21)</f>
        <v>172.17</v>
      </c>
    </row>
    <row r="21" spans="1:4" ht="15">
      <c r="A21" s="14" t="s">
        <v>689</v>
      </c>
      <c r="B21" s="15" t="s">
        <v>690</v>
      </c>
      <c r="C21" s="16">
        <v>80</v>
      </c>
      <c r="D21" s="17">
        <v>172.17</v>
      </c>
    </row>
    <row r="22" spans="1:4" ht="13.5" thickBot="1">
      <c r="A22" s="18"/>
      <c r="B22" s="19" t="s">
        <v>444</v>
      </c>
      <c r="C22" s="20"/>
      <c r="D22" s="21"/>
    </row>
    <row r="23" spans="1:4" ht="15" thickBot="1">
      <c r="A23" s="26" t="s">
        <v>809</v>
      </c>
      <c r="B23" s="27"/>
      <c r="C23" s="28">
        <f>SUM(C20)</f>
        <v>80</v>
      </c>
      <c r="D23" s="29">
        <f>SUM(D20)</f>
        <v>172.17</v>
      </c>
    </row>
    <row r="24" spans="1:4" ht="12.75">
      <c r="A24" s="30"/>
      <c r="B24" s="30"/>
      <c r="C24" s="30"/>
      <c r="D24" s="31"/>
    </row>
    <row r="25" spans="1:4" ht="16.5" thickBot="1">
      <c r="A25" s="2" t="s">
        <v>445</v>
      </c>
      <c r="B25" s="2"/>
      <c r="C25" s="2"/>
      <c r="D25" s="3" t="s">
        <v>580</v>
      </c>
    </row>
    <row r="26" spans="1:4" ht="39" thickBot="1">
      <c r="A26" s="4" t="s">
        <v>581</v>
      </c>
      <c r="B26" s="5" t="s">
        <v>582</v>
      </c>
      <c r="C26" s="6" t="s">
        <v>583</v>
      </c>
      <c r="D26" s="7" t="s">
        <v>269</v>
      </c>
    </row>
    <row r="27" spans="1:4" ht="16.5" thickBot="1">
      <c r="A27" s="10" t="s">
        <v>446</v>
      </c>
      <c r="B27" s="11" t="s">
        <v>447</v>
      </c>
      <c r="C27" s="12">
        <f>SUM(C28)</f>
        <v>13000</v>
      </c>
      <c r="D27" s="13">
        <f>SUM(D28)</f>
        <v>25045</v>
      </c>
    </row>
    <row r="28" spans="1:4" ht="15">
      <c r="A28" s="14" t="s">
        <v>448</v>
      </c>
      <c r="B28" s="15" t="s">
        <v>449</v>
      </c>
      <c r="C28" s="16">
        <v>13000</v>
      </c>
      <c r="D28" s="17">
        <v>25045</v>
      </c>
    </row>
    <row r="29" spans="1:4" ht="26.25" thickBot="1">
      <c r="A29" s="18"/>
      <c r="B29" s="19" t="s">
        <v>450</v>
      </c>
      <c r="C29" s="20"/>
      <c r="D29" s="21"/>
    </row>
    <row r="30" spans="1:4" ht="15" thickBot="1">
      <c r="A30" s="26" t="s">
        <v>451</v>
      </c>
      <c r="B30" s="27"/>
      <c r="C30" s="28">
        <f>SUM(C27)</f>
        <v>13000</v>
      </c>
      <c r="D30" s="29">
        <f>SUM(D27)</f>
        <v>25045</v>
      </c>
    </row>
    <row r="31" spans="1:4" ht="12.75">
      <c r="A31" s="30"/>
      <c r="B31" s="30"/>
      <c r="C31" s="30"/>
      <c r="D31" s="31"/>
    </row>
    <row r="32" spans="1:4" ht="15.75">
      <c r="A32" s="2" t="s">
        <v>927</v>
      </c>
      <c r="B32" s="2"/>
      <c r="C32" s="2"/>
      <c r="D32" s="3"/>
    </row>
    <row r="33" spans="1:4" ht="16.5" thickBot="1">
      <c r="A33" s="2" t="s">
        <v>674</v>
      </c>
      <c r="B33" s="2"/>
      <c r="C33" s="2"/>
      <c r="D33" s="3" t="s">
        <v>580</v>
      </c>
    </row>
    <row r="34" spans="1:4" ht="39" thickBot="1">
      <c r="A34" s="4" t="s">
        <v>581</v>
      </c>
      <c r="B34" s="5" t="s">
        <v>582</v>
      </c>
      <c r="C34" s="6" t="s">
        <v>583</v>
      </c>
      <c r="D34" s="7" t="s">
        <v>269</v>
      </c>
    </row>
    <row r="35" spans="1:4" ht="16.5" thickBot="1">
      <c r="A35" s="10" t="s">
        <v>928</v>
      </c>
      <c r="B35" s="11" t="s">
        <v>929</v>
      </c>
      <c r="C35" s="12">
        <f>SUM(C36)</f>
        <v>88482</v>
      </c>
      <c r="D35" s="13">
        <f>SUM(D36)</f>
        <v>84031</v>
      </c>
    </row>
    <row r="36" spans="1:4" ht="15">
      <c r="A36" s="14" t="s">
        <v>452</v>
      </c>
      <c r="B36" s="15" t="s">
        <v>453</v>
      </c>
      <c r="C36" s="16">
        <v>88482</v>
      </c>
      <c r="D36" s="17">
        <v>84031</v>
      </c>
    </row>
    <row r="37" spans="1:4" ht="13.5" thickBot="1">
      <c r="A37" s="18"/>
      <c r="B37" s="19" t="s">
        <v>454</v>
      </c>
      <c r="C37" s="20"/>
      <c r="D37" s="21"/>
    </row>
    <row r="38" spans="1:4" ht="15" thickBot="1">
      <c r="A38" s="26" t="s">
        <v>933</v>
      </c>
      <c r="B38" s="27"/>
      <c r="C38" s="28">
        <f>SUM(C35)</f>
        <v>88482</v>
      </c>
      <c r="D38" s="29">
        <f>SUM(D35)</f>
        <v>84031</v>
      </c>
    </row>
    <row r="39" spans="1:4" ht="13.5" thickBot="1">
      <c r="A39" s="30"/>
      <c r="B39" s="30"/>
      <c r="C39" s="30"/>
      <c r="D39" s="31"/>
    </row>
    <row r="40" spans="1:4" ht="15.75">
      <c r="A40" s="8" t="s">
        <v>455</v>
      </c>
      <c r="B40" s="32"/>
      <c r="C40" s="33"/>
      <c r="D40" s="9">
        <f>SUM(C15,C23,C30,C38)</f>
        <v>4767561.979</v>
      </c>
    </row>
    <row r="41" spans="1:6" ht="14.25">
      <c r="A41" s="24"/>
      <c r="B41" s="22" t="s">
        <v>940</v>
      </c>
      <c r="C41" s="23"/>
      <c r="D41" s="25">
        <f>SUM(C15,C23,C30,C38)</f>
        <v>4767561.979</v>
      </c>
      <c r="F41" s="74"/>
    </row>
    <row r="42" spans="1:4" ht="15" thickBot="1">
      <c r="A42" s="34"/>
      <c r="B42" s="35" t="s">
        <v>941</v>
      </c>
      <c r="C42" s="36"/>
      <c r="D42" s="37">
        <v>0</v>
      </c>
    </row>
    <row r="43" spans="1:4" ht="10.5" customHeight="1">
      <c r="A43" s="48"/>
      <c r="B43" s="48"/>
      <c r="C43" s="49"/>
      <c r="D43" s="49"/>
    </row>
    <row r="44" spans="1:4" ht="15" customHeight="1">
      <c r="A44" s="1"/>
      <c r="B44" s="1"/>
      <c r="C44" s="1"/>
      <c r="D44" s="1"/>
    </row>
    <row r="45" spans="1:4" ht="15.75">
      <c r="A45" s="2" t="s">
        <v>579</v>
      </c>
      <c r="B45" s="2"/>
      <c r="C45" s="2"/>
      <c r="D45" s="3"/>
    </row>
    <row r="46" spans="1:4" ht="16.5" thickBot="1">
      <c r="A46" s="2" t="s">
        <v>686</v>
      </c>
      <c r="B46" s="2"/>
      <c r="C46" s="2"/>
      <c r="D46" s="3" t="s">
        <v>580</v>
      </c>
    </row>
    <row r="47" spans="1:4" ht="39" thickBot="1">
      <c r="A47" s="4" t="s">
        <v>581</v>
      </c>
      <c r="B47" s="5" t="s">
        <v>582</v>
      </c>
      <c r="C47" s="6" t="s">
        <v>583</v>
      </c>
      <c r="D47" s="7" t="s">
        <v>269</v>
      </c>
    </row>
    <row r="48" spans="1:4" ht="16.5" thickBot="1">
      <c r="A48" s="10" t="s">
        <v>456</v>
      </c>
      <c r="B48" s="11" t="s">
        <v>457</v>
      </c>
      <c r="C48" s="12">
        <f>SUM(C49)</f>
        <v>20800</v>
      </c>
      <c r="D48" s="13">
        <f>SUM(D49)</f>
        <v>29098.46</v>
      </c>
    </row>
    <row r="49" spans="1:4" ht="15">
      <c r="A49" s="14" t="s">
        <v>458</v>
      </c>
      <c r="B49" s="15" t="s">
        <v>459</v>
      </c>
      <c r="C49" s="16">
        <v>20800</v>
      </c>
      <c r="D49" s="17">
        <v>29098.46</v>
      </c>
    </row>
    <row r="50" spans="1:4" ht="16.5" customHeight="1" thickBot="1">
      <c r="A50" s="18"/>
      <c r="B50" s="19" t="s">
        <v>460</v>
      </c>
      <c r="C50" s="20"/>
      <c r="D50" s="21"/>
    </row>
    <row r="51" spans="1:4" ht="15" thickBot="1">
      <c r="A51" s="26" t="s">
        <v>947</v>
      </c>
      <c r="B51" s="27"/>
      <c r="C51" s="28">
        <f>SUM(C48)</f>
        <v>20800</v>
      </c>
      <c r="D51" s="29">
        <f>SUM(D48)</f>
        <v>29098.46</v>
      </c>
    </row>
    <row r="52" spans="1:4" ht="14.25">
      <c r="A52" s="48"/>
      <c r="B52" s="48"/>
      <c r="C52" s="49"/>
      <c r="D52" s="49"/>
    </row>
    <row r="53" spans="1:4" ht="14.25">
      <c r="A53" s="48"/>
      <c r="B53" s="48"/>
      <c r="C53" s="49"/>
      <c r="D53" s="49"/>
    </row>
    <row r="54" spans="1:4" ht="12.75">
      <c r="A54" s="30"/>
      <c r="B54" s="30"/>
      <c r="C54" s="30"/>
      <c r="D54" s="31"/>
    </row>
    <row r="55" spans="1:4" ht="16.5" thickBot="1">
      <c r="A55" s="2" t="s">
        <v>758</v>
      </c>
      <c r="B55" s="2"/>
      <c r="C55" s="2"/>
      <c r="D55" s="3" t="s">
        <v>580</v>
      </c>
    </row>
    <row r="56" spans="1:4" ht="39" thickBot="1">
      <c r="A56" s="4" t="s">
        <v>581</v>
      </c>
      <c r="B56" s="5" t="s">
        <v>582</v>
      </c>
      <c r="C56" s="6" t="s">
        <v>583</v>
      </c>
      <c r="D56" s="7" t="s">
        <v>269</v>
      </c>
    </row>
    <row r="57" spans="1:4" ht="16.5" thickBot="1">
      <c r="A57" s="10" t="s">
        <v>812</v>
      </c>
      <c r="B57" s="11" t="s">
        <v>813</v>
      </c>
      <c r="C57" s="12">
        <f>SUM(C58)</f>
        <v>100000</v>
      </c>
      <c r="D57" s="13">
        <f>SUM(D58)</f>
        <v>0</v>
      </c>
    </row>
    <row r="58" spans="1:4" ht="15">
      <c r="A58" s="14" t="s">
        <v>461</v>
      </c>
      <c r="B58" s="15" t="s">
        <v>462</v>
      </c>
      <c r="C58" s="16">
        <v>100000</v>
      </c>
      <c r="D58" s="17">
        <v>0</v>
      </c>
    </row>
    <row r="59" spans="1:4" ht="13.5" thickBot="1">
      <c r="A59" s="18"/>
      <c r="B59" s="19" t="s">
        <v>463</v>
      </c>
      <c r="C59" s="20"/>
      <c r="D59" s="21"/>
    </row>
    <row r="60" spans="1:4" ht="15" thickBot="1">
      <c r="A60" s="26" t="s">
        <v>760</v>
      </c>
      <c r="B60" s="27"/>
      <c r="C60" s="28">
        <f>SUM(C57)</f>
        <v>100000</v>
      </c>
      <c r="D60" s="29">
        <f>SUM(D57)</f>
        <v>0</v>
      </c>
    </row>
    <row r="61" spans="1:4" ht="14.25">
      <c r="A61" s="48"/>
      <c r="B61" s="48"/>
      <c r="C61" s="49"/>
      <c r="D61" s="49"/>
    </row>
    <row r="62" spans="1:4" ht="14.25">
      <c r="A62" s="48"/>
      <c r="B62" s="48"/>
      <c r="C62" s="49"/>
      <c r="D62" s="49"/>
    </row>
    <row r="63" spans="1:4" ht="12.75">
      <c r="A63" s="30"/>
      <c r="B63" s="30"/>
      <c r="C63" s="30"/>
      <c r="D63" s="31"/>
    </row>
    <row r="64" spans="1:4" ht="16.5" thickBot="1">
      <c r="A64" s="2" t="s">
        <v>281</v>
      </c>
      <c r="B64" s="2"/>
      <c r="C64" s="2"/>
      <c r="D64" s="3" t="s">
        <v>580</v>
      </c>
    </row>
    <row r="65" spans="1:4" ht="39" thickBot="1">
      <c r="A65" s="4" t="s">
        <v>581</v>
      </c>
      <c r="B65" s="5" t="s">
        <v>582</v>
      </c>
      <c r="C65" s="6" t="s">
        <v>583</v>
      </c>
      <c r="D65" s="7" t="s">
        <v>269</v>
      </c>
    </row>
    <row r="66" spans="1:4" ht="16.5" thickBot="1">
      <c r="A66" s="10" t="s">
        <v>623</v>
      </c>
      <c r="B66" s="11" t="s">
        <v>624</v>
      </c>
      <c r="C66" s="12">
        <f>SUM(C67)</f>
        <v>6100</v>
      </c>
      <c r="D66" s="13">
        <f>SUM(D67)</f>
        <v>5600</v>
      </c>
    </row>
    <row r="67" spans="1:4" ht="15">
      <c r="A67" s="14" t="s">
        <v>625</v>
      </c>
      <c r="B67" s="15" t="s">
        <v>626</v>
      </c>
      <c r="C67" s="16">
        <v>6100</v>
      </c>
      <c r="D67" s="17">
        <v>5600</v>
      </c>
    </row>
    <row r="68" spans="1:4" ht="27" customHeight="1" thickBot="1">
      <c r="A68" s="18"/>
      <c r="B68" s="19" t="s">
        <v>1040</v>
      </c>
      <c r="C68" s="20"/>
      <c r="D68" s="21"/>
    </row>
    <row r="69" spans="1:4" ht="16.5" thickBot="1">
      <c r="A69" s="10" t="s">
        <v>602</v>
      </c>
      <c r="B69" s="11" t="s">
        <v>666</v>
      </c>
      <c r="C69" s="12">
        <f>SUM(C70,C72,C74)</f>
        <v>2250</v>
      </c>
      <c r="D69" s="13">
        <f>SUM(D70,D72,D74)</f>
        <v>2590</v>
      </c>
    </row>
    <row r="70" spans="1:4" ht="15">
      <c r="A70" s="14" t="s">
        <v>608</v>
      </c>
      <c r="B70" s="15" t="s">
        <v>609</v>
      </c>
      <c r="C70" s="16">
        <v>600</v>
      </c>
      <c r="D70" s="17">
        <v>600</v>
      </c>
    </row>
    <row r="71" spans="1:4" ht="25.5">
      <c r="A71" s="18"/>
      <c r="B71" s="19" t="s">
        <v>464</v>
      </c>
      <c r="C71" s="20"/>
      <c r="D71" s="21"/>
    </row>
    <row r="72" spans="1:4" ht="15">
      <c r="A72" s="14" t="s">
        <v>603</v>
      </c>
      <c r="B72" s="15" t="s">
        <v>604</v>
      </c>
      <c r="C72" s="16">
        <v>250</v>
      </c>
      <c r="D72" s="17">
        <v>0</v>
      </c>
    </row>
    <row r="73" spans="1:4" ht="13.5" customHeight="1">
      <c r="A73" s="18"/>
      <c r="B73" s="19" t="s">
        <v>465</v>
      </c>
      <c r="C73" s="20"/>
      <c r="D73" s="21"/>
    </row>
    <row r="74" spans="1:4" ht="15">
      <c r="A74" s="14" t="s">
        <v>627</v>
      </c>
      <c r="B74" s="15" t="s">
        <v>628</v>
      </c>
      <c r="C74" s="16">
        <v>1400</v>
      </c>
      <c r="D74" s="17">
        <v>1990</v>
      </c>
    </row>
    <row r="75" spans="1:4" ht="39" thickBot="1">
      <c r="A75" s="18"/>
      <c r="B75" s="19" t="s">
        <v>836</v>
      </c>
      <c r="C75" s="20"/>
      <c r="D75" s="21"/>
    </row>
    <row r="76" spans="1:6" ht="16.5" thickBot="1">
      <c r="A76" s="10" t="s">
        <v>812</v>
      </c>
      <c r="B76" s="11" t="s">
        <v>813</v>
      </c>
      <c r="C76" s="12">
        <f>SUM(C77)</f>
        <v>100</v>
      </c>
      <c r="D76" s="13">
        <f>SUM(D77)</f>
        <v>0</v>
      </c>
      <c r="F76" s="73"/>
    </row>
    <row r="77" spans="1:4" ht="15">
      <c r="A77" s="14" t="s">
        <v>461</v>
      </c>
      <c r="B77" s="15" t="s">
        <v>462</v>
      </c>
      <c r="C77" s="16">
        <v>100</v>
      </c>
      <c r="D77" s="17">
        <v>0</v>
      </c>
    </row>
    <row r="78" spans="1:4" ht="13.5" thickBot="1">
      <c r="A78" s="18"/>
      <c r="B78" s="19" t="s">
        <v>837</v>
      </c>
      <c r="C78" s="20"/>
      <c r="D78" s="21"/>
    </row>
    <row r="79" spans="1:4" ht="16.5" thickBot="1">
      <c r="A79" s="10" t="s">
        <v>838</v>
      </c>
      <c r="B79" s="11" t="s">
        <v>839</v>
      </c>
      <c r="C79" s="12">
        <f>SUM(C80)</f>
        <v>600</v>
      </c>
      <c r="D79" s="13">
        <f>SUM(D80)</f>
        <v>600</v>
      </c>
    </row>
    <row r="80" spans="1:4" ht="15">
      <c r="A80" s="14" t="s">
        <v>840</v>
      </c>
      <c r="B80" s="15" t="s">
        <v>841</v>
      </c>
      <c r="C80" s="16">
        <v>600</v>
      </c>
      <c r="D80" s="17">
        <v>600</v>
      </c>
    </row>
    <row r="81" spans="1:4" ht="13.5" thickBot="1">
      <c r="A81" s="18"/>
      <c r="B81" s="19" t="s">
        <v>842</v>
      </c>
      <c r="C81" s="20"/>
      <c r="D81" s="21"/>
    </row>
    <row r="82" spans="1:4" ht="15" customHeight="1" thickBot="1">
      <c r="A82" s="26" t="s">
        <v>283</v>
      </c>
      <c r="B82" s="27"/>
      <c r="C82" s="28">
        <f>SUM(C66,C69,C76,C79)</f>
        <v>9050</v>
      </c>
      <c r="D82" s="29">
        <f>SUM(D66,D69,D76,D79)</f>
        <v>8790</v>
      </c>
    </row>
    <row r="83" spans="1:4" ht="12.75">
      <c r="A83" s="30"/>
      <c r="B83" s="30"/>
      <c r="C83" s="30"/>
      <c r="D83" s="31"/>
    </row>
    <row r="84" spans="1:4" ht="12.75">
      <c r="A84" s="30"/>
      <c r="B84" s="30"/>
      <c r="C84" s="30"/>
      <c r="D84" s="31"/>
    </row>
    <row r="85" spans="1:4" ht="15" customHeight="1">
      <c r="A85" s="1"/>
      <c r="B85" s="1"/>
      <c r="C85" s="1"/>
      <c r="D85" s="1"/>
    </row>
    <row r="86" spans="1:4" ht="16.5" thickBot="1">
      <c r="A86" s="2" t="s">
        <v>610</v>
      </c>
      <c r="B86" s="2"/>
      <c r="C86" s="2"/>
      <c r="D86" s="3" t="s">
        <v>580</v>
      </c>
    </row>
    <row r="87" spans="1:4" ht="39" thickBot="1">
      <c r="A87" s="4" t="s">
        <v>581</v>
      </c>
      <c r="B87" s="5" t="s">
        <v>582</v>
      </c>
      <c r="C87" s="6" t="s">
        <v>583</v>
      </c>
      <c r="D87" s="7" t="s">
        <v>269</v>
      </c>
    </row>
    <row r="88" spans="1:4" ht="16.5" thickBot="1">
      <c r="A88" s="10" t="s">
        <v>584</v>
      </c>
      <c r="B88" s="11" t="s">
        <v>585</v>
      </c>
      <c r="C88" s="12">
        <f>SUM(C89)</f>
        <v>15</v>
      </c>
      <c r="D88" s="13">
        <f>SUM(D89)</f>
        <v>15</v>
      </c>
    </row>
    <row r="89" spans="1:4" ht="15" customHeight="1">
      <c r="A89" s="14" t="s">
        <v>586</v>
      </c>
      <c r="B89" s="15" t="s">
        <v>587</v>
      </c>
      <c r="C89" s="16">
        <v>15</v>
      </c>
      <c r="D89" s="17">
        <v>15</v>
      </c>
    </row>
    <row r="90" spans="1:4" ht="13.5" thickBot="1">
      <c r="A90" s="18"/>
      <c r="B90" s="19" t="s">
        <v>843</v>
      </c>
      <c r="C90" s="20"/>
      <c r="D90" s="21"/>
    </row>
    <row r="91" spans="1:4" ht="16.5" thickBot="1">
      <c r="A91" s="10" t="s">
        <v>590</v>
      </c>
      <c r="B91" s="11" t="s">
        <v>591</v>
      </c>
      <c r="C91" s="12">
        <f>SUM(C92,C94,C96,C97)</f>
        <v>510</v>
      </c>
      <c r="D91" s="13">
        <f>SUM(D92,D94,D96,D97)</f>
        <v>550.81</v>
      </c>
    </row>
    <row r="92" spans="1:4" ht="15" customHeight="1">
      <c r="A92" s="14" t="s">
        <v>203</v>
      </c>
      <c r="B92" s="15" t="s">
        <v>204</v>
      </c>
      <c r="C92" s="16">
        <v>100</v>
      </c>
      <c r="D92" s="17">
        <v>100</v>
      </c>
    </row>
    <row r="93" spans="1:4" ht="13.5" customHeight="1">
      <c r="A93" s="18"/>
      <c r="B93" s="19" t="s">
        <v>844</v>
      </c>
      <c r="C93" s="20"/>
      <c r="D93" s="21"/>
    </row>
    <row r="94" spans="1:4" ht="15">
      <c r="A94" s="14" t="s">
        <v>767</v>
      </c>
      <c r="B94" s="15" t="s">
        <v>768</v>
      </c>
      <c r="C94" s="16">
        <v>10</v>
      </c>
      <c r="D94" s="17">
        <v>6.9</v>
      </c>
    </row>
    <row r="95" spans="1:4" ht="13.5" customHeight="1">
      <c r="A95" s="18"/>
      <c r="B95" s="19" t="s">
        <v>845</v>
      </c>
      <c r="C95" s="20"/>
      <c r="D95" s="21"/>
    </row>
    <row r="96" spans="1:4" ht="15">
      <c r="A96" s="52" t="s">
        <v>942</v>
      </c>
      <c r="B96" s="53" t="s">
        <v>943</v>
      </c>
      <c r="C96" s="54">
        <v>370</v>
      </c>
      <c r="D96" s="55">
        <v>439.4</v>
      </c>
    </row>
    <row r="97" spans="1:4" ht="15">
      <c r="A97" s="14" t="s">
        <v>592</v>
      </c>
      <c r="B97" s="15" t="s">
        <v>593</v>
      </c>
      <c r="C97" s="16">
        <v>30</v>
      </c>
      <c r="D97" s="17">
        <v>4.51</v>
      </c>
    </row>
    <row r="98" spans="1:4" ht="13.5" thickBot="1">
      <c r="A98" s="42"/>
      <c r="B98" s="43" t="s">
        <v>846</v>
      </c>
      <c r="C98" s="44"/>
      <c r="D98" s="45"/>
    </row>
    <row r="99" spans="1:4" ht="16.5" thickBot="1">
      <c r="A99" s="10" t="s">
        <v>594</v>
      </c>
      <c r="B99" s="11" t="s">
        <v>595</v>
      </c>
      <c r="C99" s="12">
        <f>SUM(C100,C101,C103)</f>
        <v>245</v>
      </c>
      <c r="D99" s="13">
        <f>SUM(D100,D101,D103)</f>
        <v>319.49</v>
      </c>
    </row>
    <row r="100" spans="1:4" ht="15">
      <c r="A100" s="14" t="s">
        <v>596</v>
      </c>
      <c r="B100" s="15" t="s">
        <v>597</v>
      </c>
      <c r="C100" s="16">
        <v>220</v>
      </c>
      <c r="D100" s="17">
        <v>270</v>
      </c>
    </row>
    <row r="101" spans="1:4" ht="15">
      <c r="A101" s="14" t="s">
        <v>598</v>
      </c>
      <c r="B101" s="15" t="s">
        <v>599</v>
      </c>
      <c r="C101" s="16">
        <v>15</v>
      </c>
      <c r="D101" s="17">
        <v>39.49</v>
      </c>
    </row>
    <row r="102" spans="1:4" ht="13.5" customHeight="1">
      <c r="A102" s="18"/>
      <c r="B102" s="19" t="s">
        <v>847</v>
      </c>
      <c r="C102" s="20"/>
      <c r="D102" s="21"/>
    </row>
    <row r="103" spans="1:4" ht="15" customHeight="1" thickBot="1">
      <c r="A103" s="14" t="s">
        <v>600</v>
      </c>
      <c r="B103" s="15" t="s">
        <v>601</v>
      </c>
      <c r="C103" s="16">
        <v>10</v>
      </c>
      <c r="D103" s="17">
        <v>10</v>
      </c>
    </row>
    <row r="104" spans="1:6" ht="16.5" thickBot="1">
      <c r="A104" s="10" t="s">
        <v>949</v>
      </c>
      <c r="B104" s="11" t="s">
        <v>950</v>
      </c>
      <c r="C104" s="12">
        <f>SUM(C105)</f>
        <v>3</v>
      </c>
      <c r="D104" s="13">
        <f>SUM(D105)</f>
        <v>3</v>
      </c>
      <c r="F104" s="73"/>
    </row>
    <row r="105" spans="1:4" ht="15.75" thickBot="1">
      <c r="A105" s="14" t="s">
        <v>821</v>
      </c>
      <c r="B105" s="15" t="s">
        <v>822</v>
      </c>
      <c r="C105" s="16">
        <v>3</v>
      </c>
      <c r="D105" s="17">
        <v>3</v>
      </c>
    </row>
    <row r="106" spans="1:4" ht="16.5" thickBot="1">
      <c r="A106" s="10" t="s">
        <v>848</v>
      </c>
      <c r="B106" s="11" t="s">
        <v>849</v>
      </c>
      <c r="C106" s="12">
        <f>SUM(C107)</f>
        <v>50000</v>
      </c>
      <c r="D106" s="13">
        <f>SUM(D107)</f>
        <v>4960.54</v>
      </c>
    </row>
    <row r="107" spans="1:4" ht="15">
      <c r="A107" s="14" t="s">
        <v>850</v>
      </c>
      <c r="B107" s="15" t="s">
        <v>851</v>
      </c>
      <c r="C107" s="16">
        <v>50000</v>
      </c>
      <c r="D107" s="17">
        <v>4960.54</v>
      </c>
    </row>
    <row r="108" spans="1:4" ht="25.5">
      <c r="A108" s="18"/>
      <c r="B108" s="19" t="s">
        <v>852</v>
      </c>
      <c r="C108" s="20"/>
      <c r="D108" s="21"/>
    </row>
    <row r="109" spans="1:4" ht="51.75" thickBot="1">
      <c r="A109" s="18"/>
      <c r="B109" s="19" t="s">
        <v>853</v>
      </c>
      <c r="C109" s="20"/>
      <c r="D109" s="21"/>
    </row>
    <row r="110" spans="1:4" ht="15" thickBot="1">
      <c r="A110" s="26" t="s">
        <v>613</v>
      </c>
      <c r="B110" s="27"/>
      <c r="C110" s="28">
        <f>SUM(C88,C91,C99,C104,C106)</f>
        <v>50773</v>
      </c>
      <c r="D110" s="29">
        <f>SUM(D88,D91,D99,D104,D106)</f>
        <v>5848.84</v>
      </c>
    </row>
    <row r="111" spans="1:4" ht="14.25">
      <c r="A111" s="48"/>
      <c r="B111" s="48"/>
      <c r="C111" s="49"/>
      <c r="D111" s="49"/>
    </row>
    <row r="112" spans="1:4" ht="14.25">
      <c r="A112" s="48"/>
      <c r="B112" s="48"/>
      <c r="C112" s="49"/>
      <c r="D112" s="49"/>
    </row>
    <row r="113" spans="1:4" ht="12.75">
      <c r="A113" s="30"/>
      <c r="B113" s="30"/>
      <c r="C113" s="30"/>
      <c r="D113" s="31"/>
    </row>
    <row r="114" spans="1:4" ht="16.5" thickBot="1">
      <c r="A114" s="2" t="s">
        <v>445</v>
      </c>
      <c r="B114" s="2"/>
      <c r="C114" s="2"/>
      <c r="D114" s="3" t="s">
        <v>580</v>
      </c>
    </row>
    <row r="115" spans="1:4" ht="39" thickBot="1">
      <c r="A115" s="4" t="s">
        <v>581</v>
      </c>
      <c r="B115" s="5" t="s">
        <v>582</v>
      </c>
      <c r="C115" s="6" t="s">
        <v>583</v>
      </c>
      <c r="D115" s="7" t="s">
        <v>269</v>
      </c>
    </row>
    <row r="116" spans="1:4" ht="16.5" thickBot="1">
      <c r="A116" s="10" t="s">
        <v>456</v>
      </c>
      <c r="B116" s="11" t="s">
        <v>457</v>
      </c>
      <c r="C116" s="12">
        <f>SUM(C117,C119)</f>
        <v>2915</v>
      </c>
      <c r="D116" s="13">
        <f>SUM(D117,D119)</f>
        <v>15</v>
      </c>
    </row>
    <row r="117" spans="1:4" ht="15">
      <c r="A117" s="14" t="s">
        <v>458</v>
      </c>
      <c r="B117" s="15" t="s">
        <v>459</v>
      </c>
      <c r="C117" s="16">
        <v>2900</v>
      </c>
      <c r="D117" s="17">
        <v>0</v>
      </c>
    </row>
    <row r="118" spans="1:6" ht="13.5" customHeight="1">
      <c r="A118" s="18"/>
      <c r="B118" s="19" t="s">
        <v>854</v>
      </c>
      <c r="C118" s="20"/>
      <c r="D118" s="21"/>
      <c r="F118" s="73"/>
    </row>
    <row r="119" spans="1:4" ht="15.75" customHeight="1" thickBot="1">
      <c r="A119" s="14" t="s">
        <v>855</v>
      </c>
      <c r="B119" s="15" t="s">
        <v>856</v>
      </c>
      <c r="C119" s="16">
        <v>15</v>
      </c>
      <c r="D119" s="17">
        <v>15</v>
      </c>
    </row>
    <row r="120" spans="1:4" ht="16.5" thickBot="1">
      <c r="A120" s="10" t="s">
        <v>590</v>
      </c>
      <c r="B120" s="11" t="s">
        <v>591</v>
      </c>
      <c r="C120" s="12">
        <f>SUM(C121,C123)</f>
        <v>232</v>
      </c>
      <c r="D120" s="13">
        <f>SUM(D121,D123)</f>
        <v>295</v>
      </c>
    </row>
    <row r="121" spans="1:4" ht="15">
      <c r="A121" s="14" t="s">
        <v>203</v>
      </c>
      <c r="B121" s="15" t="s">
        <v>204</v>
      </c>
      <c r="C121" s="16">
        <v>200</v>
      </c>
      <c r="D121" s="17">
        <v>95</v>
      </c>
    </row>
    <row r="122" spans="1:4" ht="25.5">
      <c r="A122" s="18"/>
      <c r="B122" s="19" t="s">
        <v>857</v>
      </c>
      <c r="C122" s="20"/>
      <c r="D122" s="21"/>
    </row>
    <row r="123" spans="1:4" ht="15.75" thickBot="1">
      <c r="A123" s="14" t="s">
        <v>592</v>
      </c>
      <c r="B123" s="15" t="s">
        <v>593</v>
      </c>
      <c r="C123" s="16">
        <v>32</v>
      </c>
      <c r="D123" s="17">
        <v>200</v>
      </c>
    </row>
    <row r="124" spans="1:4" ht="15" thickBot="1">
      <c r="A124" s="26" t="s">
        <v>858</v>
      </c>
      <c r="B124" s="27"/>
      <c r="C124" s="28">
        <f>SUM(C116,C120)</f>
        <v>3147</v>
      </c>
      <c r="D124" s="29">
        <f>SUM(D116,D120)</f>
        <v>310</v>
      </c>
    </row>
    <row r="125" spans="1:4" ht="12.75">
      <c r="A125" s="30"/>
      <c r="B125" s="30"/>
      <c r="C125" s="30"/>
      <c r="D125" s="31"/>
    </row>
    <row r="126" spans="1:4" ht="12.75">
      <c r="A126" s="30"/>
      <c r="B126" s="30"/>
      <c r="C126" s="30"/>
      <c r="D126" s="31"/>
    </row>
    <row r="127" spans="1:4" ht="15" customHeight="1">
      <c r="A127" s="1"/>
      <c r="B127" s="1"/>
      <c r="C127" s="1"/>
      <c r="D127" s="1"/>
    </row>
    <row r="128" spans="1:4" ht="16.5" customHeight="1" thickBot="1">
      <c r="A128" s="2" t="s">
        <v>859</v>
      </c>
      <c r="B128" s="2"/>
      <c r="C128" s="2"/>
      <c r="D128" s="3" t="s">
        <v>580</v>
      </c>
    </row>
    <row r="129" spans="1:4" ht="39" thickBot="1">
      <c r="A129" s="4" t="s">
        <v>581</v>
      </c>
      <c r="B129" s="5" t="s">
        <v>582</v>
      </c>
      <c r="C129" s="6" t="s">
        <v>583</v>
      </c>
      <c r="D129" s="7" t="s">
        <v>269</v>
      </c>
    </row>
    <row r="130" spans="1:4" ht="16.5" thickBot="1">
      <c r="A130" s="10" t="s">
        <v>619</v>
      </c>
      <c r="B130" s="11" t="s">
        <v>620</v>
      </c>
      <c r="C130" s="12">
        <f>SUM(C131)</f>
        <v>500</v>
      </c>
      <c r="D130" s="13">
        <f>SUM(D131)</f>
        <v>0</v>
      </c>
    </row>
    <row r="131" spans="1:4" ht="15.75" thickBot="1">
      <c r="A131" s="14" t="s">
        <v>973</v>
      </c>
      <c r="B131" s="15" t="s">
        <v>974</v>
      </c>
      <c r="C131" s="16">
        <v>500</v>
      </c>
      <c r="D131" s="17">
        <v>0</v>
      </c>
    </row>
    <row r="132" spans="1:4" ht="15" thickBot="1">
      <c r="A132" s="26" t="s">
        <v>860</v>
      </c>
      <c r="B132" s="27"/>
      <c r="C132" s="28">
        <f>SUM(C130)</f>
        <v>500</v>
      </c>
      <c r="D132" s="29">
        <f>SUM(D130)</f>
        <v>0</v>
      </c>
    </row>
    <row r="133" spans="1:4" ht="14.25">
      <c r="A133" s="48"/>
      <c r="B133" s="48"/>
      <c r="C133" s="49"/>
      <c r="D133" s="49"/>
    </row>
    <row r="134" spans="1:4" ht="14.25">
      <c r="A134" s="48"/>
      <c r="B134" s="48"/>
      <c r="C134" s="49"/>
      <c r="D134" s="49"/>
    </row>
    <row r="135" spans="1:4" ht="14.25" customHeight="1">
      <c r="A135" s="1"/>
      <c r="B135" s="1"/>
      <c r="C135" s="1"/>
      <c r="D135" s="1"/>
    </row>
    <row r="136" spans="1:4" ht="16.5" thickBot="1">
      <c r="A136" s="2" t="s">
        <v>861</v>
      </c>
      <c r="B136" s="2"/>
      <c r="C136" s="2"/>
      <c r="D136" s="3" t="s">
        <v>580</v>
      </c>
    </row>
    <row r="137" spans="1:4" ht="39" thickBot="1">
      <c r="A137" s="4" t="s">
        <v>581</v>
      </c>
      <c r="B137" s="5" t="s">
        <v>582</v>
      </c>
      <c r="C137" s="6" t="s">
        <v>583</v>
      </c>
      <c r="D137" s="7" t="s">
        <v>269</v>
      </c>
    </row>
    <row r="138" spans="1:4" ht="16.5" thickBot="1">
      <c r="A138" s="10" t="s">
        <v>619</v>
      </c>
      <c r="B138" s="11" t="s">
        <v>620</v>
      </c>
      <c r="C138" s="12">
        <f>SUM(C139)</f>
        <v>25000</v>
      </c>
      <c r="D138" s="13">
        <f>SUM(D139)</f>
        <v>20053.86</v>
      </c>
    </row>
    <row r="139" spans="1:4" ht="15">
      <c r="A139" s="14" t="s">
        <v>973</v>
      </c>
      <c r="B139" s="15" t="s">
        <v>974</v>
      </c>
      <c r="C139" s="16">
        <v>25000</v>
      </c>
      <c r="D139" s="17">
        <v>20053.86</v>
      </c>
    </row>
    <row r="140" spans="1:4" ht="26.25" thickBot="1">
      <c r="A140" s="18"/>
      <c r="B140" s="19" t="s">
        <v>862</v>
      </c>
      <c r="C140" s="20"/>
      <c r="D140" s="21"/>
    </row>
    <row r="141" spans="1:4" ht="15" thickBot="1">
      <c r="A141" s="26" t="s">
        <v>863</v>
      </c>
      <c r="B141" s="27"/>
      <c r="C141" s="28">
        <f>SUM(C138)</f>
        <v>25000</v>
      </c>
      <c r="D141" s="29">
        <f>SUM(D138)</f>
        <v>20053.86</v>
      </c>
    </row>
    <row r="142" spans="1:4" ht="12.75">
      <c r="A142" s="30"/>
      <c r="B142" s="30"/>
      <c r="C142" s="30"/>
      <c r="D142" s="31"/>
    </row>
    <row r="143" spans="1:4" ht="13.5" thickBot="1">
      <c r="A143" s="30"/>
      <c r="B143" s="30"/>
      <c r="C143" s="30"/>
      <c r="D143" s="31"/>
    </row>
    <row r="144" spans="1:4" ht="16.5" customHeight="1">
      <c r="A144" s="8" t="s">
        <v>864</v>
      </c>
      <c r="B144" s="32"/>
      <c r="C144" s="33"/>
      <c r="D144" s="9">
        <f>SUM(C51,C60,C82,C110,C124,C132,C141)</f>
        <v>209270</v>
      </c>
    </row>
    <row r="145" spans="1:4" ht="15" customHeight="1">
      <c r="A145" s="24"/>
      <c r="B145" s="22" t="s">
        <v>615</v>
      </c>
      <c r="C145" s="23"/>
      <c r="D145" s="25">
        <f>SUM(C110,C124,C132,C141,C82,C60,C51)</f>
        <v>209270</v>
      </c>
    </row>
    <row r="146" spans="1:4" ht="15" thickBot="1">
      <c r="A146" s="34"/>
      <c r="B146" s="35" t="s">
        <v>616</v>
      </c>
      <c r="C146" s="36"/>
      <c r="D146" s="37">
        <v>0</v>
      </c>
    </row>
    <row r="147" spans="1:4" ht="14.25">
      <c r="A147" s="48"/>
      <c r="B147" s="48"/>
      <c r="C147" s="49"/>
      <c r="D147" s="49"/>
    </row>
    <row r="148" spans="1:4" ht="14.25">
      <c r="A148" s="48"/>
      <c r="B148" s="48"/>
      <c r="C148" s="49"/>
      <c r="D148" s="49"/>
    </row>
    <row r="149" spans="1:4" ht="14.25">
      <c r="A149" s="48"/>
      <c r="B149" s="48"/>
      <c r="C149" s="49"/>
      <c r="D149" s="49"/>
    </row>
    <row r="150" spans="1:4" ht="14.25">
      <c r="A150" s="48"/>
      <c r="B150" s="48"/>
      <c r="C150" s="49"/>
      <c r="D150" s="49"/>
    </row>
    <row r="151" spans="1:4" ht="14.25">
      <c r="A151" s="48"/>
      <c r="B151" s="48"/>
      <c r="C151" s="49"/>
      <c r="D151" s="49"/>
    </row>
    <row r="152" spans="1:4" ht="14.25">
      <c r="A152" s="48"/>
      <c r="B152" s="48"/>
      <c r="C152" s="49"/>
      <c r="D152" s="49"/>
    </row>
    <row r="153" spans="1:4" ht="14.25">
      <c r="A153" s="48"/>
      <c r="B153" s="48"/>
      <c r="C153" s="49"/>
      <c r="D153" s="49"/>
    </row>
    <row r="154" spans="1:4" ht="14.25">
      <c r="A154" s="48"/>
      <c r="B154" s="48"/>
      <c r="C154" s="49"/>
      <c r="D154" s="49"/>
    </row>
    <row r="155" spans="1:4" ht="14.25">
      <c r="A155" s="48"/>
      <c r="B155" s="48"/>
      <c r="C155" s="49"/>
      <c r="D155" s="49"/>
    </row>
    <row r="156" spans="1:4" ht="14.25">
      <c r="A156" s="48"/>
      <c r="B156" s="48"/>
      <c r="C156" s="49"/>
      <c r="D156" s="49"/>
    </row>
    <row r="157" spans="1:4" ht="14.25">
      <c r="A157" s="48"/>
      <c r="B157" s="48"/>
      <c r="C157" s="49"/>
      <c r="D157" s="49"/>
    </row>
    <row r="158" spans="1:4" ht="14.25">
      <c r="A158" s="48"/>
      <c r="B158" s="48"/>
      <c r="C158" s="49"/>
      <c r="D158" s="49"/>
    </row>
    <row r="159" spans="1:4" ht="14.25">
      <c r="A159" s="48"/>
      <c r="B159" s="48"/>
      <c r="C159" s="49"/>
      <c r="D159" s="49"/>
    </row>
    <row r="160" spans="1:4" ht="14.25">
      <c r="A160" s="48"/>
      <c r="B160" s="48"/>
      <c r="C160" s="49"/>
      <c r="D160" s="49"/>
    </row>
    <row r="161" spans="1:4" ht="14.25">
      <c r="A161" s="48"/>
      <c r="B161" s="48"/>
      <c r="C161" s="49"/>
      <c r="D161" s="49"/>
    </row>
    <row r="162" spans="1:4" ht="14.25">
      <c r="A162" s="48"/>
      <c r="B162" s="48"/>
      <c r="C162" s="49"/>
      <c r="D162" s="49"/>
    </row>
    <row r="163" spans="1:4" ht="14.25">
      <c r="A163" s="48"/>
      <c r="B163" s="48"/>
      <c r="C163" s="49"/>
      <c r="D163" s="49"/>
    </row>
    <row r="164" spans="1:4" ht="14.25">
      <c r="A164" s="48"/>
      <c r="B164" s="48"/>
      <c r="C164" s="49"/>
      <c r="D164" s="49"/>
    </row>
    <row r="165" spans="1:4" ht="14.25">
      <c r="A165" s="48"/>
      <c r="B165" s="48"/>
      <c r="C165" s="49"/>
      <c r="D165" s="49"/>
    </row>
    <row r="166" spans="1:4" ht="14.25">
      <c r="A166" s="48"/>
      <c r="B166" s="48"/>
      <c r="C166" s="49"/>
      <c r="D166" s="49"/>
    </row>
    <row r="167" spans="1:4" ht="14.25">
      <c r="A167" s="48"/>
      <c r="B167" s="48"/>
      <c r="C167" s="49"/>
      <c r="D167" s="49"/>
    </row>
    <row r="168" spans="1:4" ht="14.25">
      <c r="A168" s="48"/>
      <c r="B168" s="48"/>
      <c r="C168" s="49"/>
      <c r="D168" s="49"/>
    </row>
    <row r="169" spans="1:4" ht="14.25">
      <c r="A169" s="48"/>
      <c r="B169" s="48"/>
      <c r="C169" s="49"/>
      <c r="D169" s="49"/>
    </row>
    <row r="170" spans="1:4" ht="14.25">
      <c r="A170" s="48"/>
      <c r="B170" s="48"/>
      <c r="C170" s="49"/>
      <c r="D170" s="49"/>
    </row>
    <row r="171" spans="1:4" ht="14.25">
      <c r="A171" s="48"/>
      <c r="B171" s="48"/>
      <c r="C171" s="49"/>
      <c r="D171" s="49"/>
    </row>
    <row r="172" spans="1:4" ht="14.25">
      <c r="A172" s="48"/>
      <c r="B172" s="48"/>
      <c r="C172" s="49"/>
      <c r="D172" s="49"/>
    </row>
    <row r="173" spans="1:4" ht="15" customHeight="1">
      <c r="A173" s="1"/>
      <c r="B173" s="1"/>
      <c r="C173" s="1"/>
      <c r="D173" s="1"/>
    </row>
    <row r="174" spans="1:4" ht="16.5" customHeight="1">
      <c r="A174" s="2" t="s">
        <v>865</v>
      </c>
      <c r="B174" s="2"/>
      <c r="C174" s="2"/>
      <c r="D174" s="3"/>
    </row>
    <row r="175" spans="1:4" ht="16.5" thickBot="1">
      <c r="A175" s="2" t="s">
        <v>674</v>
      </c>
      <c r="B175" s="2"/>
      <c r="C175" s="2"/>
      <c r="D175" s="3" t="s">
        <v>580</v>
      </c>
    </row>
    <row r="176" spans="1:4" ht="39" thickBot="1">
      <c r="A176" s="4" t="s">
        <v>581</v>
      </c>
      <c r="B176" s="5" t="s">
        <v>582</v>
      </c>
      <c r="C176" s="6" t="s">
        <v>583</v>
      </c>
      <c r="D176" s="7" t="s">
        <v>269</v>
      </c>
    </row>
    <row r="177" spans="1:4" ht="16.5" thickBot="1">
      <c r="A177" s="10" t="s">
        <v>866</v>
      </c>
      <c r="B177" s="11" t="s">
        <v>867</v>
      </c>
      <c r="C177" s="12">
        <f>SUM(C178)</f>
        <v>636800</v>
      </c>
      <c r="D177" s="12">
        <f>SUM(D178)</f>
        <v>0</v>
      </c>
    </row>
    <row r="178" spans="1:4" ht="15.75" thickBot="1">
      <c r="A178" s="14" t="s">
        <v>868</v>
      </c>
      <c r="B178" s="15" t="s">
        <v>869</v>
      </c>
      <c r="C178" s="16">
        <v>636800</v>
      </c>
      <c r="D178" s="17">
        <v>0</v>
      </c>
    </row>
    <row r="179" spans="1:4" ht="16.5" thickBot="1">
      <c r="A179" s="10" t="s">
        <v>870</v>
      </c>
      <c r="B179" s="11" t="s">
        <v>867</v>
      </c>
      <c r="C179" s="12">
        <f>SUM(C180)</f>
        <v>175000</v>
      </c>
      <c r="D179" s="12">
        <f>SUM(D180)</f>
        <v>175000</v>
      </c>
    </row>
    <row r="180" spans="1:4" ht="15.75" thickBot="1">
      <c r="A180" s="14" t="s">
        <v>871</v>
      </c>
      <c r="B180" s="15" t="s">
        <v>872</v>
      </c>
      <c r="C180" s="16">
        <v>175000</v>
      </c>
      <c r="D180" s="17">
        <v>175000</v>
      </c>
    </row>
    <row r="181" spans="1:4" ht="15" thickBot="1">
      <c r="A181" s="26" t="s">
        <v>873</v>
      </c>
      <c r="B181" s="27"/>
      <c r="C181" s="28">
        <f>SUM(C177,C179)</f>
        <v>811800</v>
      </c>
      <c r="D181" s="28">
        <f>SUM(D177,D179)</f>
        <v>175000</v>
      </c>
    </row>
    <row r="182" spans="1:4" ht="12.75">
      <c r="A182" s="30"/>
      <c r="B182" s="30"/>
      <c r="C182" s="30"/>
      <c r="D182" s="31"/>
    </row>
  </sheetData>
  <mergeCells count="1">
    <mergeCell ref="A1:D1"/>
  </mergeCells>
  <printOptions/>
  <pageMargins left="0.7086614173228347" right="0.5905511811023623" top="0.6692913385826772"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375"/>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238</v>
      </c>
      <c r="B1" s="77"/>
      <c r="C1" s="77"/>
      <c r="D1" s="77"/>
    </row>
    <row r="2" spans="1:4" ht="18.75">
      <c r="A2" s="1"/>
      <c r="B2" s="1"/>
      <c r="C2" s="1"/>
      <c r="D2" s="1"/>
    </row>
    <row r="3" spans="1:4" ht="15.75">
      <c r="A3" s="2" t="s">
        <v>685</v>
      </c>
      <c r="B3" s="2"/>
      <c r="C3" s="2"/>
      <c r="D3" s="3"/>
    </row>
    <row r="4" spans="1:4" ht="16.5" thickBot="1">
      <c r="A4" s="2" t="s">
        <v>702</v>
      </c>
      <c r="B4" s="2"/>
      <c r="C4" s="2"/>
      <c r="D4" s="3" t="s">
        <v>580</v>
      </c>
    </row>
    <row r="5" spans="1:4" ht="39" thickBot="1">
      <c r="A5" s="4" t="s">
        <v>581</v>
      </c>
      <c r="B5" s="5" t="s">
        <v>582</v>
      </c>
      <c r="C5" s="6" t="s">
        <v>583</v>
      </c>
      <c r="D5" s="7" t="s">
        <v>269</v>
      </c>
    </row>
    <row r="6" spans="1:4" ht="16.5" thickBot="1">
      <c r="A6" s="10" t="s">
        <v>703</v>
      </c>
      <c r="B6" s="11" t="s">
        <v>704</v>
      </c>
      <c r="C6" s="12">
        <v>50</v>
      </c>
      <c r="D6" s="13">
        <v>0</v>
      </c>
    </row>
    <row r="7" spans="1:4" ht="15">
      <c r="A7" s="14" t="s">
        <v>705</v>
      </c>
      <c r="B7" s="15" t="s">
        <v>706</v>
      </c>
      <c r="C7" s="16">
        <v>50</v>
      </c>
      <c r="D7" s="17">
        <v>0</v>
      </c>
    </row>
    <row r="8" spans="1:4" ht="26.25" thickBot="1">
      <c r="A8" s="18"/>
      <c r="B8" s="19" t="s">
        <v>1017</v>
      </c>
      <c r="C8" s="20"/>
      <c r="D8" s="21"/>
    </row>
    <row r="9" spans="1:4" ht="15" thickBot="1">
      <c r="A9" s="26" t="s">
        <v>712</v>
      </c>
      <c r="B9" s="27"/>
      <c r="C9" s="28">
        <v>50</v>
      </c>
      <c r="D9" s="29">
        <v>0</v>
      </c>
    </row>
    <row r="10" spans="1:4" ht="12.75">
      <c r="A10" s="30"/>
      <c r="B10" s="30"/>
      <c r="C10" s="30"/>
      <c r="D10" s="31"/>
    </row>
    <row r="11" spans="1:4" ht="15.75">
      <c r="A11" s="2" t="s">
        <v>927</v>
      </c>
      <c r="B11" s="2"/>
      <c r="C11" s="2"/>
      <c r="D11" s="3"/>
    </row>
    <row r="12" spans="1:4" ht="16.5" thickBot="1">
      <c r="A12" s="2" t="s">
        <v>674</v>
      </c>
      <c r="B12" s="2"/>
      <c r="C12" s="2"/>
      <c r="D12" s="3" t="s">
        <v>580</v>
      </c>
    </row>
    <row r="13" spans="1:4" ht="39" thickBot="1">
      <c r="A13" s="4" t="s">
        <v>581</v>
      </c>
      <c r="B13" s="5" t="s">
        <v>582</v>
      </c>
      <c r="C13" s="6" t="s">
        <v>583</v>
      </c>
      <c r="D13" s="7" t="s">
        <v>269</v>
      </c>
    </row>
    <row r="14" spans="1:4" ht="16.5" thickBot="1">
      <c r="A14" s="10" t="s">
        <v>928</v>
      </c>
      <c r="B14" s="11" t="s">
        <v>239</v>
      </c>
      <c r="C14" s="12">
        <v>366.5</v>
      </c>
      <c r="D14" s="13">
        <v>262.5</v>
      </c>
    </row>
    <row r="15" spans="1:4" ht="15">
      <c r="A15" s="14" t="s">
        <v>930</v>
      </c>
      <c r="B15" s="15" t="s">
        <v>931</v>
      </c>
      <c r="C15" s="16">
        <v>254</v>
      </c>
      <c r="D15" s="17">
        <v>0</v>
      </c>
    </row>
    <row r="16" spans="1:4" ht="25.5">
      <c r="A16" s="18"/>
      <c r="B16" s="19" t="s">
        <v>932</v>
      </c>
      <c r="C16" s="20"/>
      <c r="D16" s="21"/>
    </row>
    <row r="17" spans="1:4" ht="15.75" thickBot="1">
      <c r="A17" s="14" t="s">
        <v>240</v>
      </c>
      <c r="B17" s="15" t="s">
        <v>241</v>
      </c>
      <c r="C17" s="16">
        <v>112.5</v>
      </c>
      <c r="D17" s="17">
        <v>262.5</v>
      </c>
    </row>
    <row r="18" spans="1:4" ht="15" thickBot="1">
      <c r="A18" s="26" t="s">
        <v>933</v>
      </c>
      <c r="B18" s="27"/>
      <c r="C18" s="28">
        <v>366.5</v>
      </c>
      <c r="D18" s="29">
        <v>262.5</v>
      </c>
    </row>
    <row r="19" spans="1:4" ht="12.75">
      <c r="A19" s="30"/>
      <c r="B19" s="30"/>
      <c r="C19" s="30"/>
      <c r="D19" s="31"/>
    </row>
    <row r="20" spans="1:4" ht="15.75">
      <c r="A20" s="2" t="s">
        <v>934</v>
      </c>
      <c r="B20" s="2"/>
      <c r="C20" s="2"/>
      <c r="D20" s="3"/>
    </row>
    <row r="21" spans="1:4" ht="16.5" thickBot="1">
      <c r="A21" s="2" t="s">
        <v>674</v>
      </c>
      <c r="B21" s="2"/>
      <c r="C21" s="2"/>
      <c r="D21" s="3" t="s">
        <v>580</v>
      </c>
    </row>
    <row r="22" spans="1:4" ht="39" thickBot="1">
      <c r="A22" s="4" t="s">
        <v>581</v>
      </c>
      <c r="B22" s="5" t="s">
        <v>582</v>
      </c>
      <c r="C22" s="6" t="s">
        <v>583</v>
      </c>
      <c r="D22" s="7" t="s">
        <v>269</v>
      </c>
    </row>
    <row r="23" spans="1:4" ht="16.5" thickBot="1">
      <c r="A23" s="10" t="s">
        <v>935</v>
      </c>
      <c r="B23" s="11" t="s">
        <v>1018</v>
      </c>
      <c r="C23" s="12">
        <v>10000</v>
      </c>
      <c r="D23" s="13">
        <v>0</v>
      </c>
    </row>
    <row r="24" spans="1:4" ht="15">
      <c r="A24" s="14" t="s">
        <v>936</v>
      </c>
      <c r="B24" s="15" t="s">
        <v>937</v>
      </c>
      <c r="C24" s="16">
        <v>10000</v>
      </c>
      <c r="D24" s="17">
        <v>0</v>
      </c>
    </row>
    <row r="25" spans="1:4" ht="13.5" thickBot="1">
      <c r="A25" s="18"/>
      <c r="B25" s="19" t="s">
        <v>1019</v>
      </c>
      <c r="C25" s="20"/>
      <c r="D25" s="21"/>
    </row>
    <row r="26" spans="1:4" ht="15" thickBot="1">
      <c r="A26" s="26" t="s">
        <v>938</v>
      </c>
      <c r="B26" s="27"/>
      <c r="C26" s="28">
        <v>10000</v>
      </c>
      <c r="D26" s="29">
        <v>0</v>
      </c>
    </row>
    <row r="27" spans="1:4" ht="12.75">
      <c r="A27" s="30"/>
      <c r="B27" s="30"/>
      <c r="C27" s="30"/>
      <c r="D27" s="31"/>
    </row>
    <row r="28" spans="1:4" ht="13.5" thickBot="1">
      <c r="A28" s="30"/>
      <c r="B28" s="30"/>
      <c r="C28" s="30"/>
      <c r="D28" s="31"/>
    </row>
    <row r="29" spans="1:4" ht="15.75">
      <c r="A29" s="8" t="s">
        <v>242</v>
      </c>
      <c r="B29" s="32"/>
      <c r="C29" s="33"/>
      <c r="D29" s="9">
        <v>10416.5</v>
      </c>
    </row>
    <row r="30" spans="1:4" ht="14.25">
      <c r="A30" s="24"/>
      <c r="B30" s="22" t="s">
        <v>940</v>
      </c>
      <c r="C30" s="23"/>
      <c r="D30" s="25">
        <v>416.5</v>
      </c>
    </row>
    <row r="31" spans="1:4" ht="15" thickBot="1">
      <c r="A31" s="34"/>
      <c r="B31" s="35" t="s">
        <v>941</v>
      </c>
      <c r="C31" s="36"/>
      <c r="D31" s="37">
        <v>10000</v>
      </c>
    </row>
    <row r="32" spans="1:4" ht="14.25">
      <c r="A32" s="48"/>
      <c r="B32" s="48"/>
      <c r="C32" s="49"/>
      <c r="D32" s="49"/>
    </row>
    <row r="33" spans="1:4" ht="14.25">
      <c r="A33" s="48"/>
      <c r="B33" s="48"/>
      <c r="C33" s="49"/>
      <c r="D33" s="49"/>
    </row>
    <row r="34" spans="1:4" ht="14.25">
      <c r="A34" s="48"/>
      <c r="B34" s="48"/>
      <c r="C34" s="49"/>
      <c r="D34" s="49"/>
    </row>
    <row r="35" spans="1:4" ht="14.25">
      <c r="A35" s="48"/>
      <c r="B35" s="48"/>
      <c r="C35" s="49"/>
      <c r="D35" s="49"/>
    </row>
    <row r="36" spans="1:4" ht="14.25">
      <c r="A36" s="48"/>
      <c r="B36" s="48"/>
      <c r="C36" s="49"/>
      <c r="D36" s="49"/>
    </row>
    <row r="37" spans="1:4" ht="14.25">
      <c r="A37" s="48"/>
      <c r="B37" s="48"/>
      <c r="C37" s="49"/>
      <c r="D37" s="49"/>
    </row>
    <row r="38" spans="1:4" ht="14.25">
      <c r="A38" s="48"/>
      <c r="B38" s="48"/>
      <c r="C38" s="49"/>
      <c r="D38" s="49"/>
    </row>
    <row r="39" spans="1:4" ht="14.25">
      <c r="A39" s="48"/>
      <c r="B39" s="48"/>
      <c r="C39" s="49"/>
      <c r="D39" s="49"/>
    </row>
    <row r="40" spans="1:4" ht="14.25">
      <c r="A40" s="48"/>
      <c r="B40" s="48"/>
      <c r="C40" s="49"/>
      <c r="D40" s="49"/>
    </row>
    <row r="41" spans="1:4" ht="14.25">
      <c r="A41" s="48"/>
      <c r="B41" s="48"/>
      <c r="C41" s="49"/>
      <c r="D41" s="49"/>
    </row>
    <row r="42" spans="1:4" ht="14.25">
      <c r="A42" s="48"/>
      <c r="B42" s="48"/>
      <c r="C42" s="49"/>
      <c r="D42" s="49"/>
    </row>
    <row r="43" spans="1:4" ht="14.25">
      <c r="A43" s="48"/>
      <c r="B43" s="48"/>
      <c r="C43" s="49"/>
      <c r="D43" s="49"/>
    </row>
    <row r="44" spans="1:4" ht="12.75">
      <c r="A44" s="30"/>
      <c r="B44" s="30"/>
      <c r="C44" s="30"/>
      <c r="D44" s="31"/>
    </row>
    <row r="45" spans="1:4" ht="15.75">
      <c r="A45" s="2" t="s">
        <v>579</v>
      </c>
      <c r="B45" s="2"/>
      <c r="C45" s="2"/>
      <c r="D45" s="3"/>
    </row>
    <row r="46" spans="1:4" ht="16.5" thickBot="1">
      <c r="A46" s="2" t="s">
        <v>243</v>
      </c>
      <c r="B46" s="2"/>
      <c r="C46" s="2"/>
      <c r="D46" s="3" t="s">
        <v>580</v>
      </c>
    </row>
    <row r="47" spans="1:4" ht="39" thickBot="1">
      <c r="A47" s="4" t="s">
        <v>581</v>
      </c>
      <c r="B47" s="5" t="s">
        <v>582</v>
      </c>
      <c r="C47" s="6" t="s">
        <v>583</v>
      </c>
      <c r="D47" s="7" t="s">
        <v>269</v>
      </c>
    </row>
    <row r="48" spans="1:4" ht="16.5" thickBot="1">
      <c r="A48" s="10" t="s">
        <v>590</v>
      </c>
      <c r="B48" s="11" t="s">
        <v>591</v>
      </c>
      <c r="C48" s="12">
        <v>4950</v>
      </c>
      <c r="D48" s="13">
        <v>619</v>
      </c>
    </row>
    <row r="49" spans="1:4" ht="15">
      <c r="A49" s="14" t="s">
        <v>592</v>
      </c>
      <c r="B49" s="15" t="s">
        <v>593</v>
      </c>
      <c r="C49" s="16">
        <v>4950</v>
      </c>
      <c r="D49" s="17">
        <v>619</v>
      </c>
    </row>
    <row r="50" spans="1:4" ht="64.5" thickBot="1">
      <c r="A50" s="18"/>
      <c r="B50" s="19" t="s">
        <v>0</v>
      </c>
      <c r="C50" s="20"/>
      <c r="D50" s="21"/>
    </row>
    <row r="51" spans="1:4" ht="15" thickBot="1">
      <c r="A51" s="26" t="s">
        <v>244</v>
      </c>
      <c r="B51" s="27"/>
      <c r="C51" s="28">
        <v>4950</v>
      </c>
      <c r="D51" s="29">
        <v>619</v>
      </c>
    </row>
    <row r="52" spans="1:4" ht="12.75">
      <c r="A52" s="30"/>
      <c r="B52" s="30"/>
      <c r="C52" s="30"/>
      <c r="D52" s="31"/>
    </row>
    <row r="53" spans="1:4" ht="16.5" thickBot="1">
      <c r="A53" s="2" t="s">
        <v>245</v>
      </c>
      <c r="B53" s="2"/>
      <c r="C53" s="2"/>
      <c r="D53" s="3" t="s">
        <v>580</v>
      </c>
    </row>
    <row r="54" spans="1:4" ht="39" thickBot="1">
      <c r="A54" s="4" t="s">
        <v>581</v>
      </c>
      <c r="B54" s="5" t="s">
        <v>582</v>
      </c>
      <c r="C54" s="6" t="s">
        <v>583</v>
      </c>
      <c r="D54" s="7" t="s">
        <v>269</v>
      </c>
    </row>
    <row r="55" spans="1:4" ht="16.5" thickBot="1">
      <c r="A55" s="10" t="s">
        <v>590</v>
      </c>
      <c r="B55" s="11" t="s">
        <v>591</v>
      </c>
      <c r="C55" s="12">
        <v>3000</v>
      </c>
      <c r="D55" s="13">
        <v>0</v>
      </c>
    </row>
    <row r="56" spans="1:4" ht="15">
      <c r="A56" s="14" t="s">
        <v>942</v>
      </c>
      <c r="B56" s="15" t="s">
        <v>943</v>
      </c>
      <c r="C56" s="16">
        <v>3000</v>
      </c>
      <c r="D56" s="17">
        <v>0</v>
      </c>
    </row>
    <row r="57" spans="1:4" ht="51.75" thickBot="1">
      <c r="A57" s="18"/>
      <c r="B57" s="19" t="s">
        <v>1020</v>
      </c>
      <c r="C57" s="20"/>
      <c r="D57" s="21"/>
    </row>
    <row r="58" spans="1:4" ht="15" thickBot="1">
      <c r="A58" s="26" t="s">
        <v>246</v>
      </c>
      <c r="B58" s="27"/>
      <c r="C58" s="28">
        <v>3000</v>
      </c>
      <c r="D58" s="29">
        <v>0</v>
      </c>
    </row>
    <row r="59" spans="1:4" ht="12.75">
      <c r="A59" s="30"/>
      <c r="B59" s="30"/>
      <c r="C59" s="30"/>
      <c r="D59" s="31"/>
    </row>
    <row r="60" spans="1:4" ht="16.5" thickBot="1">
      <c r="A60" s="2" t="s">
        <v>247</v>
      </c>
      <c r="B60" s="2"/>
      <c r="C60" s="2"/>
      <c r="D60" s="3" t="s">
        <v>580</v>
      </c>
    </row>
    <row r="61" spans="1:4" ht="39" thickBot="1">
      <c r="A61" s="4" t="s">
        <v>581</v>
      </c>
      <c r="B61" s="5" t="s">
        <v>582</v>
      </c>
      <c r="C61" s="6" t="s">
        <v>583</v>
      </c>
      <c r="D61" s="7" t="s">
        <v>269</v>
      </c>
    </row>
    <row r="62" spans="1:4" ht="16.5" thickBot="1">
      <c r="A62" s="10" t="s">
        <v>584</v>
      </c>
      <c r="B62" s="11" t="s">
        <v>585</v>
      </c>
      <c r="C62" s="12">
        <v>300</v>
      </c>
      <c r="D62" s="13">
        <v>253.1</v>
      </c>
    </row>
    <row r="63" spans="1:4" ht="15">
      <c r="A63" s="14" t="s">
        <v>588</v>
      </c>
      <c r="B63" s="15" t="s">
        <v>589</v>
      </c>
      <c r="C63" s="16">
        <v>300</v>
      </c>
      <c r="D63" s="17">
        <v>253.1</v>
      </c>
    </row>
    <row r="64" spans="1:4" ht="39" thickBot="1">
      <c r="A64" s="18"/>
      <c r="B64" s="19" t="s">
        <v>1021</v>
      </c>
      <c r="C64" s="20"/>
      <c r="D64" s="21"/>
    </row>
    <row r="65" spans="1:4" ht="16.5" thickBot="1">
      <c r="A65" s="10" t="s">
        <v>590</v>
      </c>
      <c r="B65" s="11" t="s">
        <v>591</v>
      </c>
      <c r="C65" s="12">
        <v>2760</v>
      </c>
      <c r="D65" s="13">
        <v>2236.16</v>
      </c>
    </row>
    <row r="66" spans="1:4" ht="15">
      <c r="A66" s="14" t="s">
        <v>767</v>
      </c>
      <c r="B66" s="15" t="s">
        <v>768</v>
      </c>
      <c r="C66" s="16">
        <v>760</v>
      </c>
      <c r="D66" s="17">
        <v>890</v>
      </c>
    </row>
    <row r="67" spans="1:4" ht="25.5">
      <c r="A67" s="18"/>
      <c r="B67" s="19" t="s">
        <v>248</v>
      </c>
      <c r="C67" s="20"/>
      <c r="D67" s="21"/>
    </row>
    <row r="68" spans="1:4" ht="15">
      <c r="A68" s="14" t="s">
        <v>592</v>
      </c>
      <c r="B68" s="15" t="s">
        <v>593</v>
      </c>
      <c r="C68" s="16">
        <v>2000</v>
      </c>
      <c r="D68" s="17">
        <v>1346.16</v>
      </c>
    </row>
    <row r="69" spans="1:4" ht="141.75" customHeight="1" thickBot="1">
      <c r="A69" s="42"/>
      <c r="B69" s="43" t="s">
        <v>1037</v>
      </c>
      <c r="C69" s="44"/>
      <c r="D69" s="45"/>
    </row>
    <row r="70" spans="1:4" ht="12.75">
      <c r="A70" s="40"/>
      <c r="B70" s="40"/>
      <c r="C70" s="41"/>
      <c r="D70" s="41"/>
    </row>
    <row r="71" spans="1:4" ht="12.75">
      <c r="A71" s="40"/>
      <c r="B71" s="40"/>
      <c r="C71" s="41"/>
      <c r="D71" s="41"/>
    </row>
    <row r="72" spans="1:4" ht="16.5" thickBot="1">
      <c r="A72" s="2" t="s">
        <v>247</v>
      </c>
      <c r="B72" s="2"/>
      <c r="C72" s="2"/>
      <c r="D72" s="3" t="s">
        <v>580</v>
      </c>
    </row>
    <row r="73" spans="1:4" ht="39" thickBot="1">
      <c r="A73" s="4" t="s">
        <v>581</v>
      </c>
      <c r="B73" s="5" t="s">
        <v>582</v>
      </c>
      <c r="C73" s="6" t="s">
        <v>583</v>
      </c>
      <c r="D73" s="7" t="s">
        <v>269</v>
      </c>
    </row>
    <row r="74" spans="1:4" ht="16.5" thickBot="1">
      <c r="A74" s="10" t="s">
        <v>594</v>
      </c>
      <c r="B74" s="11" t="s">
        <v>595</v>
      </c>
      <c r="C74" s="12">
        <v>116</v>
      </c>
      <c r="D74" s="13">
        <v>110</v>
      </c>
    </row>
    <row r="75" spans="1:4" ht="15">
      <c r="A75" s="14" t="s">
        <v>596</v>
      </c>
      <c r="B75" s="15" t="s">
        <v>597</v>
      </c>
      <c r="C75" s="16">
        <v>100</v>
      </c>
      <c r="D75" s="17">
        <v>100</v>
      </c>
    </row>
    <row r="76" spans="1:4" ht="12.75">
      <c r="A76" s="18"/>
      <c r="B76" s="19" t="s">
        <v>249</v>
      </c>
      <c r="C76" s="20"/>
      <c r="D76" s="21"/>
    </row>
    <row r="77" spans="1:4" ht="15">
      <c r="A77" s="14" t="s">
        <v>598</v>
      </c>
      <c r="B77" s="15" t="s">
        <v>599</v>
      </c>
      <c r="C77" s="16">
        <v>16</v>
      </c>
      <c r="D77" s="17">
        <v>10</v>
      </c>
    </row>
    <row r="78" spans="1:4" ht="53.25" customHeight="1" thickBot="1">
      <c r="A78" s="18"/>
      <c r="B78" s="19" t="s">
        <v>1</v>
      </c>
      <c r="C78" s="20"/>
      <c r="D78" s="21"/>
    </row>
    <row r="79" spans="1:4" ht="16.5" thickBot="1">
      <c r="A79" s="10" t="s">
        <v>602</v>
      </c>
      <c r="B79" s="11" t="s">
        <v>756</v>
      </c>
      <c r="C79" s="12">
        <v>2030</v>
      </c>
      <c r="D79" s="13">
        <v>2295</v>
      </c>
    </row>
    <row r="80" spans="1:4" ht="15">
      <c r="A80" s="14" t="s">
        <v>608</v>
      </c>
      <c r="B80" s="15" t="s">
        <v>609</v>
      </c>
      <c r="C80" s="16">
        <v>1000</v>
      </c>
      <c r="D80" s="17">
        <v>843.75</v>
      </c>
    </row>
    <row r="81" spans="1:4" ht="12.75">
      <c r="A81" s="18"/>
      <c r="B81" s="19" t="s">
        <v>250</v>
      </c>
      <c r="C81" s="20"/>
      <c r="D81" s="21"/>
    </row>
    <row r="82" spans="1:4" ht="15">
      <c r="A82" s="14" t="s">
        <v>603</v>
      </c>
      <c r="B82" s="15" t="s">
        <v>604</v>
      </c>
      <c r="C82" s="16">
        <v>1030</v>
      </c>
      <c r="D82" s="17">
        <v>1451.25</v>
      </c>
    </row>
    <row r="83" spans="1:4" ht="26.25" thickBot="1">
      <c r="A83" s="18"/>
      <c r="B83" s="19" t="s">
        <v>251</v>
      </c>
      <c r="C83" s="20"/>
      <c r="D83" s="21"/>
    </row>
    <row r="84" spans="1:4" ht="15" thickBot="1">
      <c r="A84" s="26" t="s">
        <v>252</v>
      </c>
      <c r="B84" s="27"/>
      <c r="C84" s="28">
        <v>5206</v>
      </c>
      <c r="D84" s="29">
        <v>4894.26</v>
      </c>
    </row>
    <row r="85" spans="1:4" ht="12.75">
      <c r="A85" s="30"/>
      <c r="B85" s="30"/>
      <c r="C85" s="30"/>
      <c r="D85" s="31"/>
    </row>
    <row r="86" spans="1:4" ht="16.5" thickBot="1">
      <c r="A86" s="2" t="s">
        <v>686</v>
      </c>
      <c r="B86" s="2"/>
      <c r="C86" s="2"/>
      <c r="D86" s="3" t="s">
        <v>580</v>
      </c>
    </row>
    <row r="87" spans="1:4" ht="39" thickBot="1">
      <c r="A87" s="4" t="s">
        <v>581</v>
      </c>
      <c r="B87" s="5" t="s">
        <v>582</v>
      </c>
      <c r="C87" s="6" t="s">
        <v>583</v>
      </c>
      <c r="D87" s="7" t="s">
        <v>269</v>
      </c>
    </row>
    <row r="88" spans="1:4" ht="16.5" thickBot="1">
      <c r="A88" s="10" t="s">
        <v>590</v>
      </c>
      <c r="B88" s="11" t="s">
        <v>591</v>
      </c>
      <c r="C88" s="12">
        <v>390</v>
      </c>
      <c r="D88" s="13">
        <v>0</v>
      </c>
    </row>
    <row r="89" spans="1:4" ht="15">
      <c r="A89" s="14" t="s">
        <v>942</v>
      </c>
      <c r="B89" s="15" t="s">
        <v>943</v>
      </c>
      <c r="C89" s="16">
        <v>340</v>
      </c>
      <c r="D89" s="17">
        <v>0</v>
      </c>
    </row>
    <row r="90" spans="1:4" ht="51">
      <c r="A90" s="18"/>
      <c r="B90" s="19" t="s">
        <v>1022</v>
      </c>
      <c r="C90" s="20"/>
      <c r="D90" s="21"/>
    </row>
    <row r="91" spans="1:4" ht="15">
      <c r="A91" s="14" t="s">
        <v>592</v>
      </c>
      <c r="B91" s="15" t="s">
        <v>593</v>
      </c>
      <c r="C91" s="16">
        <v>50</v>
      </c>
      <c r="D91" s="17">
        <v>0</v>
      </c>
    </row>
    <row r="92" spans="1:4" ht="26.25" thickBot="1">
      <c r="A92" s="18"/>
      <c r="B92" s="19" t="s">
        <v>1023</v>
      </c>
      <c r="C92" s="20"/>
      <c r="D92" s="21"/>
    </row>
    <row r="93" spans="1:4" ht="16.5" thickBot="1">
      <c r="A93" s="10" t="s">
        <v>594</v>
      </c>
      <c r="B93" s="11" t="s">
        <v>595</v>
      </c>
      <c r="C93" s="12">
        <v>410000</v>
      </c>
      <c r="D93" s="13">
        <v>0</v>
      </c>
    </row>
    <row r="94" spans="1:4" ht="15">
      <c r="A94" s="14" t="s">
        <v>944</v>
      </c>
      <c r="B94" s="15" t="s">
        <v>945</v>
      </c>
      <c r="C94" s="16">
        <v>410000</v>
      </c>
      <c r="D94" s="17">
        <v>0</v>
      </c>
    </row>
    <row r="95" spans="1:4" ht="26.25" thickBot="1">
      <c r="A95" s="18"/>
      <c r="B95" s="19" t="s">
        <v>1024</v>
      </c>
      <c r="C95" s="20"/>
      <c r="D95" s="21"/>
    </row>
    <row r="96" spans="1:4" ht="15" thickBot="1">
      <c r="A96" s="26" t="s">
        <v>947</v>
      </c>
      <c r="B96" s="27"/>
      <c r="C96" s="28">
        <v>410390</v>
      </c>
      <c r="D96" s="29">
        <v>0</v>
      </c>
    </row>
    <row r="97" spans="1:4" ht="12.75">
      <c r="A97" s="30"/>
      <c r="B97" s="30"/>
      <c r="C97" s="30"/>
      <c r="D97" s="31"/>
    </row>
    <row r="98" spans="1:4" ht="16.5" thickBot="1">
      <c r="A98" s="2" t="s">
        <v>967</v>
      </c>
      <c r="B98" s="2"/>
      <c r="C98" s="2"/>
      <c r="D98" s="3" t="s">
        <v>580</v>
      </c>
    </row>
    <row r="99" spans="1:4" ht="39" thickBot="1">
      <c r="A99" s="4" t="s">
        <v>581</v>
      </c>
      <c r="B99" s="5" t="s">
        <v>582</v>
      </c>
      <c r="C99" s="6" t="s">
        <v>583</v>
      </c>
      <c r="D99" s="7" t="s">
        <v>269</v>
      </c>
    </row>
    <row r="100" spans="1:4" ht="16.5" thickBot="1">
      <c r="A100" s="10" t="s">
        <v>594</v>
      </c>
      <c r="B100" s="11" t="s">
        <v>595</v>
      </c>
      <c r="C100" s="12">
        <v>5000</v>
      </c>
      <c r="D100" s="13">
        <v>0</v>
      </c>
    </row>
    <row r="101" spans="1:4" ht="15">
      <c r="A101" s="14" t="s">
        <v>944</v>
      </c>
      <c r="B101" s="15" t="s">
        <v>945</v>
      </c>
      <c r="C101" s="16">
        <v>5000</v>
      </c>
      <c r="D101" s="17">
        <v>0</v>
      </c>
    </row>
    <row r="102" spans="1:4" ht="26.25" thickBot="1">
      <c r="A102" s="18"/>
      <c r="B102" s="19" t="s">
        <v>1025</v>
      </c>
      <c r="C102" s="20"/>
      <c r="D102" s="21"/>
    </row>
    <row r="103" spans="1:4" ht="15" thickBot="1">
      <c r="A103" s="26" t="s">
        <v>969</v>
      </c>
      <c r="B103" s="27"/>
      <c r="C103" s="28">
        <v>5000</v>
      </c>
      <c r="D103" s="29">
        <v>0</v>
      </c>
    </row>
    <row r="104" spans="1:4" ht="12.75">
      <c r="A104" s="30"/>
      <c r="B104" s="30"/>
      <c r="C104" s="30"/>
      <c r="D104" s="31"/>
    </row>
    <row r="105" spans="1:4" ht="12.75">
      <c r="A105" s="30"/>
      <c r="B105" s="30"/>
      <c r="C105" s="30"/>
      <c r="D105" s="31"/>
    </row>
    <row r="106" spans="1:4" ht="16.5" thickBot="1">
      <c r="A106" s="2" t="s">
        <v>702</v>
      </c>
      <c r="B106" s="2"/>
      <c r="C106" s="2"/>
      <c r="D106" s="3" t="s">
        <v>580</v>
      </c>
    </row>
    <row r="107" spans="1:4" ht="39" thickBot="1">
      <c r="A107" s="4" t="s">
        <v>581</v>
      </c>
      <c r="B107" s="5" t="s">
        <v>582</v>
      </c>
      <c r="C107" s="6" t="s">
        <v>583</v>
      </c>
      <c r="D107" s="7" t="s">
        <v>269</v>
      </c>
    </row>
    <row r="108" spans="1:4" ht="16.5" thickBot="1">
      <c r="A108" s="10" t="s">
        <v>590</v>
      </c>
      <c r="B108" s="11" t="s">
        <v>591</v>
      </c>
      <c r="C108" s="12">
        <v>50</v>
      </c>
      <c r="D108" s="13">
        <v>0</v>
      </c>
    </row>
    <row r="109" spans="1:4" ht="15">
      <c r="A109" s="14" t="s">
        <v>592</v>
      </c>
      <c r="B109" s="15" t="s">
        <v>593</v>
      </c>
      <c r="C109" s="16">
        <v>50</v>
      </c>
      <c r="D109" s="17">
        <v>0</v>
      </c>
    </row>
    <row r="110" spans="1:4" ht="26.25" thickBot="1">
      <c r="A110" s="18"/>
      <c r="B110" s="19" t="s">
        <v>1026</v>
      </c>
      <c r="C110" s="20"/>
      <c r="D110" s="21"/>
    </row>
    <row r="111" spans="1:4" ht="15" thickBot="1">
      <c r="A111" s="26" t="s">
        <v>970</v>
      </c>
      <c r="B111" s="27"/>
      <c r="C111" s="28">
        <v>50</v>
      </c>
      <c r="D111" s="29">
        <v>0</v>
      </c>
    </row>
    <row r="112" spans="1:4" ht="12.75">
      <c r="A112" s="30"/>
      <c r="B112" s="30"/>
      <c r="C112" s="30"/>
      <c r="D112" s="31"/>
    </row>
    <row r="113" spans="1:4" ht="16.5" thickBot="1">
      <c r="A113" s="2" t="s">
        <v>253</v>
      </c>
      <c r="B113" s="2"/>
      <c r="C113" s="2"/>
      <c r="D113" s="3" t="s">
        <v>580</v>
      </c>
    </row>
    <row r="114" spans="1:4" ht="39" thickBot="1">
      <c r="A114" s="4" t="s">
        <v>581</v>
      </c>
      <c r="B114" s="5" t="s">
        <v>582</v>
      </c>
      <c r="C114" s="6" t="s">
        <v>583</v>
      </c>
      <c r="D114" s="7" t="s">
        <v>269</v>
      </c>
    </row>
    <row r="115" spans="1:4" ht="16.5" thickBot="1">
      <c r="A115" s="10" t="s">
        <v>590</v>
      </c>
      <c r="B115" s="11" t="s">
        <v>591</v>
      </c>
      <c r="C115" s="12">
        <v>700</v>
      </c>
      <c r="D115" s="13">
        <v>0</v>
      </c>
    </row>
    <row r="116" spans="1:4" ht="15">
      <c r="A116" s="14" t="s">
        <v>592</v>
      </c>
      <c r="B116" s="15" t="s">
        <v>593</v>
      </c>
      <c r="C116" s="16">
        <v>700</v>
      </c>
      <c r="D116" s="17">
        <v>0</v>
      </c>
    </row>
    <row r="117" spans="1:4" ht="26.25" thickBot="1">
      <c r="A117" s="18"/>
      <c r="B117" s="19" t="s">
        <v>254</v>
      </c>
      <c r="C117" s="20"/>
      <c r="D117" s="21"/>
    </row>
    <row r="118" spans="1:4" ht="15" thickBot="1">
      <c r="A118" s="26" t="s">
        <v>255</v>
      </c>
      <c r="B118" s="27"/>
      <c r="C118" s="28">
        <v>700</v>
      </c>
      <c r="D118" s="29">
        <v>0</v>
      </c>
    </row>
    <row r="119" spans="1:4" ht="12.75">
      <c r="A119" s="30"/>
      <c r="B119" s="30"/>
      <c r="C119" s="30"/>
      <c r="D119" s="31"/>
    </row>
    <row r="120" spans="1:4" ht="16.5" thickBot="1">
      <c r="A120" s="2" t="s">
        <v>410</v>
      </c>
      <c r="B120" s="2"/>
      <c r="C120" s="2"/>
      <c r="D120" s="3" t="s">
        <v>580</v>
      </c>
    </row>
    <row r="121" spans="1:4" ht="39" thickBot="1">
      <c r="A121" s="4" t="s">
        <v>581</v>
      </c>
      <c r="B121" s="5" t="s">
        <v>582</v>
      </c>
      <c r="C121" s="6" t="s">
        <v>583</v>
      </c>
      <c r="D121" s="7" t="s">
        <v>269</v>
      </c>
    </row>
    <row r="122" spans="1:4" ht="16.5" thickBot="1">
      <c r="A122" s="10" t="s">
        <v>590</v>
      </c>
      <c r="B122" s="11" t="s">
        <v>591</v>
      </c>
      <c r="C122" s="12">
        <v>250</v>
      </c>
      <c r="D122" s="13">
        <v>0</v>
      </c>
    </row>
    <row r="123" spans="1:4" ht="15">
      <c r="A123" s="14" t="s">
        <v>592</v>
      </c>
      <c r="B123" s="15" t="s">
        <v>593</v>
      </c>
      <c r="C123" s="16">
        <v>250</v>
      </c>
      <c r="D123" s="17">
        <v>0</v>
      </c>
    </row>
    <row r="124" spans="1:4" ht="26.25" thickBot="1">
      <c r="A124" s="18"/>
      <c r="B124" s="19" t="s">
        <v>1027</v>
      </c>
      <c r="C124" s="20"/>
      <c r="D124" s="21"/>
    </row>
    <row r="125" spans="1:4" ht="15" thickBot="1">
      <c r="A125" s="26" t="s">
        <v>411</v>
      </c>
      <c r="B125" s="27"/>
      <c r="C125" s="28">
        <v>250</v>
      </c>
      <c r="D125" s="29">
        <v>0</v>
      </c>
    </row>
    <row r="126" spans="1:4" ht="12.75">
      <c r="A126" s="30"/>
      <c r="B126" s="30"/>
      <c r="C126" s="30"/>
      <c r="D126" s="31"/>
    </row>
    <row r="127" spans="1:4" ht="16.5" thickBot="1">
      <c r="A127" s="2" t="s">
        <v>256</v>
      </c>
      <c r="B127" s="2"/>
      <c r="C127" s="2"/>
      <c r="D127" s="3" t="s">
        <v>580</v>
      </c>
    </row>
    <row r="128" spans="1:4" ht="39" thickBot="1">
      <c r="A128" s="4" t="s">
        <v>581</v>
      </c>
      <c r="B128" s="5" t="s">
        <v>582</v>
      </c>
      <c r="C128" s="6" t="s">
        <v>583</v>
      </c>
      <c r="D128" s="7" t="s">
        <v>269</v>
      </c>
    </row>
    <row r="129" spans="1:4" ht="16.5" thickBot="1">
      <c r="A129" s="10" t="s">
        <v>602</v>
      </c>
      <c r="B129" s="11" t="s">
        <v>756</v>
      </c>
      <c r="C129" s="12">
        <v>200</v>
      </c>
      <c r="D129" s="13">
        <v>200</v>
      </c>
    </row>
    <row r="130" spans="1:4" ht="15">
      <c r="A130" s="14" t="s">
        <v>603</v>
      </c>
      <c r="B130" s="15" t="s">
        <v>604</v>
      </c>
      <c r="C130" s="16">
        <v>50</v>
      </c>
      <c r="D130" s="17">
        <v>50</v>
      </c>
    </row>
    <row r="131" spans="1:4" ht="25.5">
      <c r="A131" s="18"/>
      <c r="B131" s="19" t="s">
        <v>257</v>
      </c>
      <c r="C131" s="20"/>
      <c r="D131" s="21"/>
    </row>
    <row r="132" spans="1:4" ht="15">
      <c r="A132" s="14" t="s">
        <v>627</v>
      </c>
      <c r="B132" s="15" t="s">
        <v>628</v>
      </c>
      <c r="C132" s="16">
        <v>150</v>
      </c>
      <c r="D132" s="17">
        <v>150</v>
      </c>
    </row>
    <row r="133" spans="1:4" ht="39" thickBot="1">
      <c r="A133" s="18"/>
      <c r="B133" s="19" t="s">
        <v>258</v>
      </c>
      <c r="C133" s="20"/>
      <c r="D133" s="21"/>
    </row>
    <row r="134" spans="1:4" ht="16.5" thickBot="1">
      <c r="A134" s="10" t="s">
        <v>605</v>
      </c>
      <c r="B134" s="11" t="s">
        <v>823</v>
      </c>
      <c r="C134" s="12">
        <v>100</v>
      </c>
      <c r="D134" s="13">
        <v>100</v>
      </c>
    </row>
    <row r="135" spans="1:4" ht="15">
      <c r="A135" s="14" t="s">
        <v>259</v>
      </c>
      <c r="B135" s="15" t="s">
        <v>260</v>
      </c>
      <c r="C135" s="16">
        <v>100</v>
      </c>
      <c r="D135" s="17">
        <v>100</v>
      </c>
    </row>
    <row r="136" spans="1:4" ht="51.75" thickBot="1">
      <c r="A136" s="18"/>
      <c r="B136" s="19" t="s">
        <v>261</v>
      </c>
      <c r="C136" s="20"/>
      <c r="D136" s="21"/>
    </row>
    <row r="137" spans="1:4" ht="15" thickBot="1">
      <c r="A137" s="26" t="s">
        <v>1050</v>
      </c>
      <c r="B137" s="27"/>
      <c r="C137" s="28">
        <v>300</v>
      </c>
      <c r="D137" s="29">
        <v>300</v>
      </c>
    </row>
    <row r="138" spans="1:4" ht="14.25">
      <c r="A138" s="48"/>
      <c r="B138" s="48"/>
      <c r="C138" s="49"/>
      <c r="D138" s="49"/>
    </row>
    <row r="139" spans="1:4" ht="14.25">
      <c r="A139" s="48"/>
      <c r="B139" s="48"/>
      <c r="C139" s="49"/>
      <c r="D139" s="49"/>
    </row>
    <row r="140" spans="1:4" ht="12.75">
      <c r="A140" s="30"/>
      <c r="B140" s="30"/>
      <c r="C140" s="30"/>
      <c r="D140" s="31"/>
    </row>
    <row r="141" spans="1:4" ht="16.5" thickBot="1">
      <c r="A141" s="2" t="s">
        <v>1051</v>
      </c>
      <c r="B141" s="2"/>
      <c r="C141" s="2"/>
      <c r="D141" s="3" t="s">
        <v>580</v>
      </c>
    </row>
    <row r="142" spans="1:4" ht="39" thickBot="1">
      <c r="A142" s="4" t="s">
        <v>581</v>
      </c>
      <c r="B142" s="5" t="s">
        <v>582</v>
      </c>
      <c r="C142" s="6" t="s">
        <v>583</v>
      </c>
      <c r="D142" s="7" t="s">
        <v>269</v>
      </c>
    </row>
    <row r="143" spans="1:4" ht="16.5" thickBot="1">
      <c r="A143" s="10" t="s">
        <v>590</v>
      </c>
      <c r="B143" s="11" t="s">
        <v>591</v>
      </c>
      <c r="C143" s="12">
        <v>30</v>
      </c>
      <c r="D143" s="13">
        <v>50</v>
      </c>
    </row>
    <row r="144" spans="1:4" ht="15">
      <c r="A144" s="14" t="s">
        <v>592</v>
      </c>
      <c r="B144" s="15" t="s">
        <v>593</v>
      </c>
      <c r="C144" s="16">
        <v>30</v>
      </c>
      <c r="D144" s="17">
        <v>50</v>
      </c>
    </row>
    <row r="145" spans="1:4" ht="26.25" thickBot="1">
      <c r="A145" s="18"/>
      <c r="B145" s="19" t="s">
        <v>1052</v>
      </c>
      <c r="C145" s="20"/>
      <c r="D145" s="21"/>
    </row>
    <row r="146" spans="1:4" ht="16.5" thickBot="1">
      <c r="A146" s="10" t="s">
        <v>594</v>
      </c>
      <c r="B146" s="11" t="s">
        <v>595</v>
      </c>
      <c r="C146" s="12">
        <v>5</v>
      </c>
      <c r="D146" s="13">
        <v>5</v>
      </c>
    </row>
    <row r="147" spans="1:4" ht="15">
      <c r="A147" s="14" t="s">
        <v>598</v>
      </c>
      <c r="B147" s="15" t="s">
        <v>599</v>
      </c>
      <c r="C147" s="16">
        <v>5</v>
      </c>
      <c r="D147" s="17">
        <v>5</v>
      </c>
    </row>
    <row r="148" spans="1:4" ht="13.5" thickBot="1">
      <c r="A148" s="18"/>
      <c r="B148" s="19" t="s">
        <v>1053</v>
      </c>
      <c r="C148" s="20"/>
      <c r="D148" s="21"/>
    </row>
    <row r="149" spans="1:4" ht="15" thickBot="1">
      <c r="A149" s="26" t="s">
        <v>1054</v>
      </c>
      <c r="B149" s="27"/>
      <c r="C149" s="28">
        <v>35</v>
      </c>
      <c r="D149" s="29">
        <v>55</v>
      </c>
    </row>
    <row r="150" spans="1:4" ht="12.75">
      <c r="A150" s="30"/>
      <c r="B150" s="30"/>
      <c r="C150" s="30"/>
      <c r="D150" s="31"/>
    </row>
    <row r="151" spans="1:4" ht="16.5" thickBot="1">
      <c r="A151" s="2" t="s">
        <v>1055</v>
      </c>
      <c r="B151" s="2"/>
      <c r="C151" s="2"/>
      <c r="D151" s="3" t="s">
        <v>580</v>
      </c>
    </row>
    <row r="152" spans="1:4" ht="39" thickBot="1">
      <c r="A152" s="4" t="s">
        <v>581</v>
      </c>
      <c r="B152" s="5" t="s">
        <v>582</v>
      </c>
      <c r="C152" s="6" t="s">
        <v>583</v>
      </c>
      <c r="D152" s="7" t="s">
        <v>269</v>
      </c>
    </row>
    <row r="153" spans="1:4" ht="16.5" thickBot="1">
      <c r="A153" s="10" t="s">
        <v>584</v>
      </c>
      <c r="B153" s="11" t="s">
        <v>585</v>
      </c>
      <c r="C153" s="12">
        <v>180</v>
      </c>
      <c r="D153" s="13">
        <v>402</v>
      </c>
    </row>
    <row r="154" spans="1:4" ht="15">
      <c r="A154" s="14" t="s">
        <v>588</v>
      </c>
      <c r="B154" s="15" t="s">
        <v>589</v>
      </c>
      <c r="C154" s="16">
        <v>180</v>
      </c>
      <c r="D154" s="17">
        <v>402</v>
      </c>
    </row>
    <row r="155" spans="1:4" ht="54.75" customHeight="1" thickBot="1">
      <c r="A155" s="18"/>
      <c r="B155" s="19" t="s">
        <v>2</v>
      </c>
      <c r="C155" s="20"/>
      <c r="D155" s="21"/>
    </row>
    <row r="156" spans="1:4" ht="16.5" thickBot="1">
      <c r="A156" s="10" t="s">
        <v>590</v>
      </c>
      <c r="B156" s="11" t="s">
        <v>591</v>
      </c>
      <c r="C156" s="12">
        <v>725</v>
      </c>
      <c r="D156" s="13">
        <v>632</v>
      </c>
    </row>
    <row r="157" spans="1:4" ht="15">
      <c r="A157" s="14" t="s">
        <v>767</v>
      </c>
      <c r="B157" s="15" t="s">
        <v>768</v>
      </c>
      <c r="C157" s="16">
        <v>15</v>
      </c>
      <c r="D157" s="17">
        <v>10</v>
      </c>
    </row>
    <row r="158" spans="1:4" ht="12.75">
      <c r="A158" s="18"/>
      <c r="B158" s="19" t="s">
        <v>1056</v>
      </c>
      <c r="C158" s="20"/>
      <c r="D158" s="21"/>
    </row>
    <row r="159" spans="1:4" ht="15">
      <c r="A159" s="14" t="s">
        <v>942</v>
      </c>
      <c r="B159" s="15" t="s">
        <v>943</v>
      </c>
      <c r="C159" s="16">
        <v>450</v>
      </c>
      <c r="D159" s="17">
        <v>425</v>
      </c>
    </row>
    <row r="160" spans="1:4" ht="51">
      <c r="A160" s="18"/>
      <c r="B160" s="19" t="s">
        <v>278</v>
      </c>
      <c r="C160" s="20"/>
      <c r="D160" s="21"/>
    </row>
    <row r="161" spans="1:4" ht="15">
      <c r="A161" s="14" t="s">
        <v>592</v>
      </c>
      <c r="B161" s="15" t="s">
        <v>593</v>
      </c>
      <c r="C161" s="16">
        <v>260</v>
      </c>
      <c r="D161" s="17">
        <v>197</v>
      </c>
    </row>
    <row r="162" spans="1:4" ht="51.75" thickBot="1">
      <c r="A162" s="18"/>
      <c r="B162" s="19" t="s">
        <v>1028</v>
      </c>
      <c r="C162" s="20"/>
      <c r="D162" s="21"/>
    </row>
    <row r="163" spans="1:4" ht="16.5" thickBot="1">
      <c r="A163" s="10" t="s">
        <v>594</v>
      </c>
      <c r="B163" s="11" t="s">
        <v>595</v>
      </c>
      <c r="C163" s="12">
        <v>30</v>
      </c>
      <c r="D163" s="13">
        <v>35</v>
      </c>
    </row>
    <row r="164" spans="1:4" ht="15">
      <c r="A164" s="14" t="s">
        <v>598</v>
      </c>
      <c r="B164" s="15" t="s">
        <v>599</v>
      </c>
      <c r="C164" s="16">
        <v>30</v>
      </c>
      <c r="D164" s="17">
        <v>35</v>
      </c>
    </row>
    <row r="165" spans="1:4" ht="26.25" thickBot="1">
      <c r="A165" s="18"/>
      <c r="B165" s="19" t="s">
        <v>279</v>
      </c>
      <c r="C165" s="20"/>
      <c r="D165" s="21"/>
    </row>
    <row r="166" spans="1:4" ht="15" thickBot="1">
      <c r="A166" s="26" t="s">
        <v>280</v>
      </c>
      <c r="B166" s="27"/>
      <c r="C166" s="28">
        <v>935</v>
      </c>
      <c r="D166" s="29">
        <v>1069</v>
      </c>
    </row>
    <row r="167" spans="1:4" ht="14.25">
      <c r="A167" s="48"/>
      <c r="B167" s="48"/>
      <c r="C167" s="49"/>
      <c r="D167" s="49"/>
    </row>
    <row r="168" spans="1:4" ht="14.25">
      <c r="A168" s="48"/>
      <c r="B168" s="48"/>
      <c r="C168" s="49"/>
      <c r="D168" s="49"/>
    </row>
    <row r="169" spans="1:4" ht="14.25">
      <c r="A169" s="48"/>
      <c r="B169" s="48"/>
      <c r="C169" s="49"/>
      <c r="D169" s="49"/>
    </row>
    <row r="170" spans="1:4" ht="14.25">
      <c r="A170" s="48"/>
      <c r="B170" s="48"/>
      <c r="C170" s="49"/>
      <c r="D170" s="49"/>
    </row>
    <row r="171" spans="1:4" ht="14.25">
      <c r="A171" s="48"/>
      <c r="B171" s="48"/>
      <c r="C171" s="49"/>
      <c r="D171" s="49"/>
    </row>
    <row r="172" spans="1:4" ht="14.25">
      <c r="A172" s="48"/>
      <c r="B172" s="48"/>
      <c r="C172" s="49"/>
      <c r="D172" s="49"/>
    </row>
    <row r="173" spans="1:4" ht="14.25">
      <c r="A173" s="48"/>
      <c r="B173" s="48"/>
      <c r="C173" s="49"/>
      <c r="D173" s="49"/>
    </row>
    <row r="174" spans="1:4" ht="14.25">
      <c r="A174" s="48"/>
      <c r="B174" s="48"/>
      <c r="C174" s="49"/>
      <c r="D174" s="49"/>
    </row>
    <row r="175" spans="1:4" ht="14.25">
      <c r="A175" s="48"/>
      <c r="B175" s="48"/>
      <c r="C175" s="49"/>
      <c r="D175" s="49"/>
    </row>
    <row r="176" spans="1:4" ht="12.75">
      <c r="A176" s="30"/>
      <c r="B176" s="30"/>
      <c r="C176" s="30"/>
      <c r="D176" s="31"/>
    </row>
    <row r="177" spans="1:4" ht="16.5" thickBot="1">
      <c r="A177" s="2" t="s">
        <v>281</v>
      </c>
      <c r="B177" s="2"/>
      <c r="C177" s="2"/>
      <c r="D177" s="3" t="s">
        <v>580</v>
      </c>
    </row>
    <row r="178" spans="1:4" ht="39" thickBot="1">
      <c r="A178" s="4" t="s">
        <v>581</v>
      </c>
      <c r="B178" s="5" t="s">
        <v>582</v>
      </c>
      <c r="C178" s="6" t="s">
        <v>583</v>
      </c>
      <c r="D178" s="7" t="s">
        <v>269</v>
      </c>
    </row>
    <row r="179" spans="1:4" ht="16.5" thickBot="1">
      <c r="A179" s="10" t="s">
        <v>590</v>
      </c>
      <c r="B179" s="11" t="s">
        <v>591</v>
      </c>
      <c r="C179" s="12">
        <v>630</v>
      </c>
      <c r="D179" s="13">
        <v>495</v>
      </c>
    </row>
    <row r="180" spans="1:4" ht="15">
      <c r="A180" s="14" t="s">
        <v>942</v>
      </c>
      <c r="B180" s="15" t="s">
        <v>943</v>
      </c>
      <c r="C180" s="16">
        <v>500</v>
      </c>
      <c r="D180" s="17">
        <v>380</v>
      </c>
    </row>
    <row r="181" spans="1:4" ht="51">
      <c r="A181" s="18"/>
      <c r="B181" s="19" t="s">
        <v>1029</v>
      </c>
      <c r="C181" s="20"/>
      <c r="D181" s="21"/>
    </row>
    <row r="182" spans="1:4" ht="15">
      <c r="A182" s="14" t="s">
        <v>592</v>
      </c>
      <c r="B182" s="15" t="s">
        <v>593</v>
      </c>
      <c r="C182" s="16">
        <v>130</v>
      </c>
      <c r="D182" s="17">
        <v>115</v>
      </c>
    </row>
    <row r="183" spans="1:4" ht="26.25" thickBot="1">
      <c r="A183" s="18"/>
      <c r="B183" s="19" t="s">
        <v>282</v>
      </c>
      <c r="C183" s="20"/>
      <c r="D183" s="21"/>
    </row>
    <row r="184" spans="1:4" ht="15" thickBot="1">
      <c r="A184" s="26" t="s">
        <v>283</v>
      </c>
      <c r="B184" s="27"/>
      <c r="C184" s="28">
        <v>630</v>
      </c>
      <c r="D184" s="29">
        <v>495</v>
      </c>
    </row>
    <row r="185" spans="1:4" ht="12.75">
      <c r="A185" s="30"/>
      <c r="B185" s="30"/>
      <c r="C185" s="30"/>
      <c r="D185" s="31"/>
    </row>
    <row r="186" spans="1:4" ht="16.5" thickBot="1">
      <c r="A186" s="2" t="s">
        <v>284</v>
      </c>
      <c r="B186" s="2"/>
      <c r="C186" s="2"/>
      <c r="D186" s="3" t="s">
        <v>580</v>
      </c>
    </row>
    <row r="187" spans="1:4" ht="39" thickBot="1">
      <c r="A187" s="4" t="s">
        <v>581</v>
      </c>
      <c r="B187" s="5" t="s">
        <v>582</v>
      </c>
      <c r="C187" s="6" t="s">
        <v>583</v>
      </c>
      <c r="D187" s="7" t="s">
        <v>269</v>
      </c>
    </row>
    <row r="188" spans="1:4" ht="16.5" thickBot="1">
      <c r="A188" s="10" t="s">
        <v>584</v>
      </c>
      <c r="B188" s="11" t="s">
        <v>585</v>
      </c>
      <c r="C188" s="12">
        <v>2</v>
      </c>
      <c r="D188" s="13">
        <v>0</v>
      </c>
    </row>
    <row r="189" spans="1:4" ht="15">
      <c r="A189" s="14" t="s">
        <v>588</v>
      </c>
      <c r="B189" s="15" t="s">
        <v>589</v>
      </c>
      <c r="C189" s="16">
        <v>2</v>
      </c>
      <c r="D189" s="17">
        <v>0</v>
      </c>
    </row>
    <row r="190" spans="1:4" ht="26.25" thickBot="1">
      <c r="A190" s="18"/>
      <c r="B190" s="19" t="s">
        <v>285</v>
      </c>
      <c r="C190" s="20"/>
      <c r="D190" s="21"/>
    </row>
    <row r="191" spans="1:4" ht="16.5" thickBot="1">
      <c r="A191" s="10" t="s">
        <v>590</v>
      </c>
      <c r="B191" s="11" t="s">
        <v>591</v>
      </c>
      <c r="C191" s="12">
        <v>170</v>
      </c>
      <c r="D191" s="13">
        <v>200</v>
      </c>
    </row>
    <row r="192" spans="1:4" ht="15">
      <c r="A192" s="14" t="s">
        <v>32</v>
      </c>
      <c r="B192" s="15" t="s">
        <v>33</v>
      </c>
      <c r="C192" s="16">
        <v>120</v>
      </c>
      <c r="D192" s="17">
        <v>200</v>
      </c>
    </row>
    <row r="193" spans="1:4" ht="25.5">
      <c r="A193" s="18"/>
      <c r="B193" s="19" t="s">
        <v>286</v>
      </c>
      <c r="C193" s="20"/>
      <c r="D193" s="21"/>
    </row>
    <row r="194" spans="1:4" ht="15">
      <c r="A194" s="14" t="s">
        <v>592</v>
      </c>
      <c r="B194" s="15" t="s">
        <v>593</v>
      </c>
      <c r="C194" s="16">
        <v>50</v>
      </c>
      <c r="D194" s="17">
        <v>0</v>
      </c>
    </row>
    <row r="195" spans="1:4" ht="13.5" thickBot="1">
      <c r="A195" s="18"/>
      <c r="B195" s="19" t="s">
        <v>287</v>
      </c>
      <c r="C195" s="20"/>
      <c r="D195" s="21"/>
    </row>
    <row r="196" spans="1:4" ht="16.5" thickBot="1">
      <c r="A196" s="10" t="s">
        <v>594</v>
      </c>
      <c r="B196" s="11" t="s">
        <v>595</v>
      </c>
      <c r="C196" s="12">
        <v>36</v>
      </c>
      <c r="D196" s="13">
        <v>41</v>
      </c>
    </row>
    <row r="197" spans="1:4" ht="15">
      <c r="A197" s="14" t="s">
        <v>598</v>
      </c>
      <c r="B197" s="15" t="s">
        <v>599</v>
      </c>
      <c r="C197" s="16">
        <v>36</v>
      </c>
      <c r="D197" s="17">
        <v>41</v>
      </c>
    </row>
    <row r="198" spans="1:4" ht="51.75" thickBot="1">
      <c r="A198" s="18"/>
      <c r="B198" s="19" t="s">
        <v>288</v>
      </c>
      <c r="C198" s="20"/>
      <c r="D198" s="21"/>
    </row>
    <row r="199" spans="1:4" ht="16.5" thickBot="1">
      <c r="A199" s="10" t="s">
        <v>623</v>
      </c>
      <c r="B199" s="11" t="s">
        <v>624</v>
      </c>
      <c r="C199" s="12">
        <v>20</v>
      </c>
      <c r="D199" s="13">
        <v>20</v>
      </c>
    </row>
    <row r="200" spans="1:4" ht="15">
      <c r="A200" s="14" t="s">
        <v>289</v>
      </c>
      <c r="B200" s="15" t="s">
        <v>290</v>
      </c>
      <c r="C200" s="16">
        <v>20</v>
      </c>
      <c r="D200" s="17">
        <v>20</v>
      </c>
    </row>
    <row r="201" spans="1:4" ht="13.5" thickBot="1">
      <c r="A201" s="18"/>
      <c r="B201" s="19" t="s">
        <v>291</v>
      </c>
      <c r="C201" s="20"/>
      <c r="D201" s="21"/>
    </row>
    <row r="202" spans="1:4" ht="16.5" thickBot="1">
      <c r="A202" s="10" t="s">
        <v>602</v>
      </c>
      <c r="B202" s="11" t="s">
        <v>756</v>
      </c>
      <c r="C202" s="12">
        <v>500</v>
      </c>
      <c r="D202" s="13">
        <v>1300</v>
      </c>
    </row>
    <row r="203" spans="1:4" ht="15">
      <c r="A203" s="14" t="s">
        <v>603</v>
      </c>
      <c r="B203" s="15" t="s">
        <v>604</v>
      </c>
      <c r="C203" s="16">
        <v>500</v>
      </c>
      <c r="D203" s="17">
        <v>1300</v>
      </c>
    </row>
    <row r="204" spans="1:4" ht="13.5" customHeight="1" thickBot="1">
      <c r="A204" s="18"/>
      <c r="B204" s="19" t="s">
        <v>1030</v>
      </c>
      <c r="C204" s="20"/>
      <c r="D204" s="21"/>
    </row>
    <row r="205" spans="1:4" ht="16.5" thickBot="1">
      <c r="A205" s="10" t="s">
        <v>605</v>
      </c>
      <c r="B205" s="11" t="s">
        <v>823</v>
      </c>
      <c r="C205" s="12">
        <v>45490</v>
      </c>
      <c r="D205" s="13">
        <v>50969.78</v>
      </c>
    </row>
    <row r="206" spans="1:4" ht="15">
      <c r="A206" s="14" t="s">
        <v>606</v>
      </c>
      <c r="B206" s="15" t="s">
        <v>607</v>
      </c>
      <c r="C206" s="16">
        <v>32490</v>
      </c>
      <c r="D206" s="17">
        <v>43447.78</v>
      </c>
    </row>
    <row r="207" spans="1:4" ht="63.75">
      <c r="A207" s="18"/>
      <c r="B207" s="19" t="s">
        <v>3</v>
      </c>
      <c r="C207" s="20"/>
      <c r="D207" s="21"/>
    </row>
    <row r="208" spans="1:4" ht="15">
      <c r="A208" s="14" t="s">
        <v>259</v>
      </c>
      <c r="B208" s="15" t="s">
        <v>260</v>
      </c>
      <c r="C208" s="16">
        <v>13000</v>
      </c>
      <c r="D208" s="17">
        <v>7522</v>
      </c>
    </row>
    <row r="209" spans="1:4" ht="13.5" thickBot="1">
      <c r="A209" s="18"/>
      <c r="B209" s="19" t="s">
        <v>292</v>
      </c>
      <c r="C209" s="20"/>
      <c r="D209" s="21"/>
    </row>
    <row r="210" spans="1:4" ht="15" thickBot="1">
      <c r="A210" s="26" t="s">
        <v>293</v>
      </c>
      <c r="B210" s="27"/>
      <c r="C210" s="28">
        <v>46218</v>
      </c>
      <c r="D210" s="29">
        <v>52530.78</v>
      </c>
    </row>
    <row r="211" spans="1:4" ht="14.25">
      <c r="A211" s="48"/>
      <c r="B211" s="48"/>
      <c r="C211" s="49"/>
      <c r="D211" s="49"/>
    </row>
    <row r="212" spans="1:4" ht="12.75">
      <c r="A212" s="30"/>
      <c r="B212" s="30"/>
      <c r="C212" s="30"/>
      <c r="D212" s="31"/>
    </row>
    <row r="213" spans="1:4" ht="16.5" thickBot="1">
      <c r="A213" s="2" t="s">
        <v>294</v>
      </c>
      <c r="B213" s="2"/>
      <c r="C213" s="2"/>
      <c r="D213" s="3" t="s">
        <v>580</v>
      </c>
    </row>
    <row r="214" spans="1:4" ht="39" thickBot="1">
      <c r="A214" s="4" t="s">
        <v>581</v>
      </c>
      <c r="B214" s="5" t="s">
        <v>582</v>
      </c>
      <c r="C214" s="6" t="s">
        <v>583</v>
      </c>
      <c r="D214" s="7" t="s">
        <v>269</v>
      </c>
    </row>
    <row r="215" spans="1:4" ht="16.5" thickBot="1">
      <c r="A215" s="10" t="s">
        <v>590</v>
      </c>
      <c r="B215" s="11" t="s">
        <v>591</v>
      </c>
      <c r="C215" s="12">
        <v>120</v>
      </c>
      <c r="D215" s="13">
        <v>112.5</v>
      </c>
    </row>
    <row r="216" spans="1:4" ht="15">
      <c r="A216" s="14" t="s">
        <v>592</v>
      </c>
      <c r="B216" s="15" t="s">
        <v>593</v>
      </c>
      <c r="C216" s="16">
        <v>120</v>
      </c>
      <c r="D216" s="17">
        <v>112.5</v>
      </c>
    </row>
    <row r="217" spans="1:4" ht="13.5" thickBot="1">
      <c r="A217" s="18"/>
      <c r="B217" s="19" t="s">
        <v>295</v>
      </c>
      <c r="C217" s="20"/>
      <c r="D217" s="21"/>
    </row>
    <row r="218" spans="1:4" ht="15" thickBot="1">
      <c r="A218" s="26" t="s">
        <v>296</v>
      </c>
      <c r="B218" s="27"/>
      <c r="C218" s="28">
        <v>120</v>
      </c>
      <c r="D218" s="29">
        <v>112.5</v>
      </c>
    </row>
    <row r="219" spans="1:4" ht="12.75">
      <c r="A219" s="30"/>
      <c r="B219" s="30"/>
      <c r="C219" s="30"/>
      <c r="D219" s="31"/>
    </row>
    <row r="220" spans="1:4" ht="16.5" thickBot="1">
      <c r="A220" s="2" t="s">
        <v>782</v>
      </c>
      <c r="B220" s="2"/>
      <c r="C220" s="2"/>
      <c r="D220" s="3" t="s">
        <v>580</v>
      </c>
    </row>
    <row r="221" spans="1:4" ht="39" thickBot="1">
      <c r="A221" s="4" t="s">
        <v>581</v>
      </c>
      <c r="B221" s="5" t="s">
        <v>582</v>
      </c>
      <c r="C221" s="6" t="s">
        <v>583</v>
      </c>
      <c r="D221" s="7" t="s">
        <v>269</v>
      </c>
    </row>
    <row r="222" spans="1:4" ht="16.5" thickBot="1">
      <c r="A222" s="10" t="s">
        <v>590</v>
      </c>
      <c r="B222" s="11" t="s">
        <v>591</v>
      </c>
      <c r="C222" s="12">
        <v>250</v>
      </c>
      <c r="D222" s="13">
        <v>0</v>
      </c>
    </row>
    <row r="223" spans="1:4" ht="15">
      <c r="A223" s="14" t="s">
        <v>592</v>
      </c>
      <c r="B223" s="15" t="s">
        <v>593</v>
      </c>
      <c r="C223" s="16">
        <v>250</v>
      </c>
      <c r="D223" s="17">
        <v>0</v>
      </c>
    </row>
    <row r="224" spans="1:4" ht="13.5" thickBot="1">
      <c r="A224" s="18"/>
      <c r="B224" s="19" t="s">
        <v>297</v>
      </c>
      <c r="C224" s="20"/>
      <c r="D224" s="21"/>
    </row>
    <row r="225" spans="1:4" ht="15" thickBot="1">
      <c r="A225" s="26" t="s">
        <v>784</v>
      </c>
      <c r="B225" s="27"/>
      <c r="C225" s="28">
        <v>250</v>
      </c>
      <c r="D225" s="29">
        <v>0</v>
      </c>
    </row>
    <row r="226" spans="1:4" ht="12.75">
      <c r="A226" s="30"/>
      <c r="B226" s="30"/>
      <c r="C226" s="30"/>
      <c r="D226" s="31"/>
    </row>
    <row r="227" spans="1:4" ht="16.5" thickBot="1">
      <c r="A227" s="2" t="s">
        <v>610</v>
      </c>
      <c r="B227" s="2"/>
      <c r="C227" s="2"/>
      <c r="D227" s="3" t="s">
        <v>580</v>
      </c>
    </row>
    <row r="228" spans="1:4" ht="39" thickBot="1">
      <c r="A228" s="4" t="s">
        <v>581</v>
      </c>
      <c r="B228" s="5" t="s">
        <v>582</v>
      </c>
      <c r="C228" s="6" t="s">
        <v>583</v>
      </c>
      <c r="D228" s="7" t="s">
        <v>269</v>
      </c>
    </row>
    <row r="229" spans="1:4" ht="16.5" thickBot="1">
      <c r="A229" s="10" t="s">
        <v>584</v>
      </c>
      <c r="B229" s="11" t="s">
        <v>585</v>
      </c>
      <c r="C229" s="12">
        <v>33</v>
      </c>
      <c r="D229" s="13">
        <v>39</v>
      </c>
    </row>
    <row r="230" spans="1:4" ht="15">
      <c r="A230" s="14" t="s">
        <v>586</v>
      </c>
      <c r="B230" s="15" t="s">
        <v>587</v>
      </c>
      <c r="C230" s="16">
        <v>28</v>
      </c>
      <c r="D230" s="17">
        <v>31</v>
      </c>
    </row>
    <row r="231" spans="1:4" ht="51">
      <c r="A231" s="18"/>
      <c r="B231" s="19" t="s">
        <v>1031</v>
      </c>
      <c r="C231" s="20"/>
      <c r="D231" s="21"/>
    </row>
    <row r="232" spans="1:4" ht="15">
      <c r="A232" s="14" t="s">
        <v>588</v>
      </c>
      <c r="B232" s="15" t="s">
        <v>589</v>
      </c>
      <c r="C232" s="16">
        <v>5</v>
      </c>
      <c r="D232" s="17">
        <v>8</v>
      </c>
    </row>
    <row r="233" spans="1:4" ht="13.5" thickBot="1">
      <c r="A233" s="18"/>
      <c r="B233" s="19" t="s">
        <v>298</v>
      </c>
      <c r="C233" s="20"/>
      <c r="D233" s="21"/>
    </row>
    <row r="234" spans="1:4" ht="16.5" thickBot="1">
      <c r="A234" s="10" t="s">
        <v>590</v>
      </c>
      <c r="B234" s="11" t="s">
        <v>591</v>
      </c>
      <c r="C234" s="12">
        <v>1691</v>
      </c>
      <c r="D234" s="13">
        <v>5619.64</v>
      </c>
    </row>
    <row r="235" spans="1:4" ht="15">
      <c r="A235" s="14" t="s">
        <v>942</v>
      </c>
      <c r="B235" s="15" t="s">
        <v>943</v>
      </c>
      <c r="C235" s="16">
        <v>670</v>
      </c>
      <c r="D235" s="17">
        <v>1020</v>
      </c>
    </row>
    <row r="236" spans="1:4" ht="38.25">
      <c r="A236" s="18"/>
      <c r="B236" s="19" t="s">
        <v>299</v>
      </c>
      <c r="C236" s="20"/>
      <c r="D236" s="21"/>
    </row>
    <row r="237" spans="1:4" ht="15">
      <c r="A237" s="14" t="s">
        <v>592</v>
      </c>
      <c r="B237" s="15" t="s">
        <v>593</v>
      </c>
      <c r="C237" s="16">
        <v>1021</v>
      </c>
      <c r="D237" s="17">
        <v>4599.64</v>
      </c>
    </row>
    <row r="238" spans="1:4" ht="90" thickBot="1">
      <c r="A238" s="42"/>
      <c r="B238" s="43" t="s">
        <v>4</v>
      </c>
      <c r="C238" s="44"/>
      <c r="D238" s="45"/>
    </row>
    <row r="239" spans="1:4" ht="12.75">
      <c r="A239" s="40"/>
      <c r="B239" s="40"/>
      <c r="C239" s="41"/>
      <c r="D239" s="41"/>
    </row>
    <row r="240" spans="1:4" ht="12.75">
      <c r="A240" s="40"/>
      <c r="B240" s="40"/>
      <c r="C240" s="41"/>
      <c r="D240" s="41"/>
    </row>
    <row r="241" spans="1:4" ht="12.75">
      <c r="A241" s="40"/>
      <c r="B241" s="40"/>
      <c r="C241" s="41"/>
      <c r="D241" s="41"/>
    </row>
    <row r="242" spans="1:4" ht="12.75">
      <c r="A242" s="40"/>
      <c r="B242" s="40"/>
      <c r="C242" s="41"/>
      <c r="D242" s="41"/>
    </row>
    <row r="243" spans="1:4" ht="12.75">
      <c r="A243" s="40"/>
      <c r="B243" s="40"/>
      <c r="C243" s="41"/>
      <c r="D243" s="41"/>
    </row>
    <row r="244" spans="1:4" ht="12.75">
      <c r="A244" s="40"/>
      <c r="B244" s="40"/>
      <c r="C244" s="41"/>
      <c r="D244" s="41"/>
    </row>
    <row r="245" spans="1:4" ht="12.75">
      <c r="A245" s="40"/>
      <c r="B245" s="40"/>
      <c r="C245" s="41"/>
      <c r="D245" s="41"/>
    </row>
    <row r="246" spans="1:4" ht="12.75">
      <c r="A246" s="40"/>
      <c r="B246" s="40"/>
      <c r="C246" s="41"/>
      <c r="D246" s="41"/>
    </row>
    <row r="247" spans="1:4" ht="12.75">
      <c r="A247" s="40"/>
      <c r="B247" s="40"/>
      <c r="C247" s="41"/>
      <c r="D247" s="41"/>
    </row>
    <row r="248" spans="1:4" ht="16.5" thickBot="1">
      <c r="A248" s="2" t="s">
        <v>610</v>
      </c>
      <c r="B248" s="2"/>
      <c r="C248" s="2"/>
      <c r="D248" s="3" t="s">
        <v>580</v>
      </c>
    </row>
    <row r="249" spans="1:4" ht="39" thickBot="1">
      <c r="A249" s="4" t="s">
        <v>581</v>
      </c>
      <c r="B249" s="5" t="s">
        <v>582</v>
      </c>
      <c r="C249" s="6" t="s">
        <v>583</v>
      </c>
      <c r="D249" s="7" t="s">
        <v>269</v>
      </c>
    </row>
    <row r="250" spans="1:4" ht="16.5" thickBot="1">
      <c r="A250" s="10" t="s">
        <v>594</v>
      </c>
      <c r="B250" s="11" t="s">
        <v>595</v>
      </c>
      <c r="C250" s="12">
        <v>345</v>
      </c>
      <c r="D250" s="13">
        <v>344.5</v>
      </c>
    </row>
    <row r="251" spans="1:4" ht="15">
      <c r="A251" s="14" t="s">
        <v>596</v>
      </c>
      <c r="B251" s="15" t="s">
        <v>597</v>
      </c>
      <c r="C251" s="16">
        <v>275</v>
      </c>
      <c r="D251" s="17">
        <v>260</v>
      </c>
    </row>
    <row r="252" spans="1:4" ht="25.5">
      <c r="A252" s="18"/>
      <c r="B252" s="19" t="s">
        <v>1032</v>
      </c>
      <c r="C252" s="20"/>
      <c r="D252" s="21"/>
    </row>
    <row r="253" spans="1:4" ht="15">
      <c r="A253" s="14" t="s">
        <v>598</v>
      </c>
      <c r="B253" s="15" t="s">
        <v>599</v>
      </c>
      <c r="C253" s="16">
        <v>20</v>
      </c>
      <c r="D253" s="17">
        <v>18</v>
      </c>
    </row>
    <row r="254" spans="1:4" ht="51">
      <c r="A254" s="18"/>
      <c r="B254" s="19" t="s">
        <v>1033</v>
      </c>
      <c r="C254" s="20"/>
      <c r="D254" s="21"/>
    </row>
    <row r="255" spans="1:4" ht="15">
      <c r="A255" s="14" t="s">
        <v>600</v>
      </c>
      <c r="B255" s="15" t="s">
        <v>601</v>
      </c>
      <c r="C255" s="16">
        <v>50</v>
      </c>
      <c r="D255" s="17">
        <v>66.5</v>
      </c>
    </row>
    <row r="256" spans="1:4" ht="64.5" thickBot="1">
      <c r="A256" s="18"/>
      <c r="B256" s="19" t="s">
        <v>5</v>
      </c>
      <c r="C256" s="20"/>
      <c r="D256" s="21"/>
    </row>
    <row r="257" spans="1:4" ht="16.5" thickBot="1">
      <c r="A257" s="10" t="s">
        <v>949</v>
      </c>
      <c r="B257" s="11" t="s">
        <v>820</v>
      </c>
      <c r="C257" s="12">
        <v>3</v>
      </c>
      <c r="D257" s="13">
        <v>5</v>
      </c>
    </row>
    <row r="258" spans="1:4" ht="15">
      <c r="A258" s="14" t="s">
        <v>821</v>
      </c>
      <c r="B258" s="15" t="s">
        <v>822</v>
      </c>
      <c r="C258" s="16">
        <v>3</v>
      </c>
      <c r="D258" s="17">
        <v>5</v>
      </c>
    </row>
    <row r="259" spans="1:4" ht="13.5" thickBot="1">
      <c r="A259" s="18"/>
      <c r="B259" s="19" t="s">
        <v>300</v>
      </c>
      <c r="C259" s="20"/>
      <c r="D259" s="21"/>
    </row>
    <row r="260" spans="1:4" ht="16.5" thickBot="1">
      <c r="A260" s="10" t="s">
        <v>602</v>
      </c>
      <c r="B260" s="11" t="s">
        <v>756</v>
      </c>
      <c r="C260" s="12">
        <v>120</v>
      </c>
      <c r="D260" s="13">
        <v>0</v>
      </c>
    </row>
    <row r="261" spans="1:4" ht="15">
      <c r="A261" s="14" t="s">
        <v>603</v>
      </c>
      <c r="B261" s="15" t="s">
        <v>604</v>
      </c>
      <c r="C261" s="16">
        <v>120</v>
      </c>
      <c r="D261" s="17">
        <v>0</v>
      </c>
    </row>
    <row r="262" spans="1:4" ht="26.25" thickBot="1">
      <c r="A262" s="18"/>
      <c r="B262" s="19" t="s">
        <v>301</v>
      </c>
      <c r="C262" s="20"/>
      <c r="D262" s="21"/>
    </row>
    <row r="263" spans="1:4" ht="16.5" thickBot="1">
      <c r="A263" s="10" t="s">
        <v>619</v>
      </c>
      <c r="B263" s="11" t="s">
        <v>620</v>
      </c>
      <c r="C263" s="12">
        <v>3</v>
      </c>
      <c r="D263" s="13">
        <v>7</v>
      </c>
    </row>
    <row r="264" spans="1:4" ht="15">
      <c r="A264" s="14" t="s">
        <v>621</v>
      </c>
      <c r="B264" s="15" t="s">
        <v>622</v>
      </c>
      <c r="C264" s="16">
        <v>2</v>
      </c>
      <c r="D264" s="17">
        <v>2</v>
      </c>
    </row>
    <row r="265" spans="1:4" ht="12.75">
      <c r="A265" s="18"/>
      <c r="B265" s="19" t="s">
        <v>302</v>
      </c>
      <c r="C265" s="20"/>
      <c r="D265" s="21"/>
    </row>
    <row r="266" spans="1:4" ht="15">
      <c r="A266" s="14" t="s">
        <v>973</v>
      </c>
      <c r="B266" s="15" t="s">
        <v>974</v>
      </c>
      <c r="C266" s="16">
        <v>1</v>
      </c>
      <c r="D266" s="17">
        <v>5</v>
      </c>
    </row>
    <row r="267" spans="1:4" ht="13.5" thickBot="1">
      <c r="A267" s="18"/>
      <c r="B267" s="19" t="s">
        <v>303</v>
      </c>
      <c r="C267" s="20"/>
      <c r="D267" s="21"/>
    </row>
    <row r="268" spans="1:4" ht="15" thickBot="1">
      <c r="A268" s="26" t="s">
        <v>613</v>
      </c>
      <c r="B268" s="27"/>
      <c r="C268" s="28">
        <v>2195</v>
      </c>
      <c r="D268" s="29">
        <v>6015.14</v>
      </c>
    </row>
    <row r="269" spans="1:4" ht="12.75">
      <c r="A269" s="30"/>
      <c r="B269" s="30"/>
      <c r="C269" s="30"/>
      <c r="D269" s="31"/>
    </row>
    <row r="270" spans="1:4" ht="15.75">
      <c r="A270" s="2" t="s">
        <v>614</v>
      </c>
      <c r="B270" s="2"/>
      <c r="C270" s="2"/>
      <c r="D270" s="3"/>
    </row>
    <row r="271" spans="1:4" ht="16.5" thickBot="1">
      <c r="A271" s="2" t="s">
        <v>243</v>
      </c>
      <c r="B271" s="2"/>
      <c r="C271" s="2"/>
      <c r="D271" s="3" t="s">
        <v>580</v>
      </c>
    </row>
    <row r="272" spans="1:4" ht="39" thickBot="1">
      <c r="A272" s="4" t="s">
        <v>581</v>
      </c>
      <c r="B272" s="5" t="s">
        <v>582</v>
      </c>
      <c r="C272" s="6" t="s">
        <v>583</v>
      </c>
      <c r="D272" s="7" t="s">
        <v>269</v>
      </c>
    </row>
    <row r="273" spans="1:4" ht="16.5" thickBot="1">
      <c r="A273" s="10" t="s">
        <v>629</v>
      </c>
      <c r="B273" s="11" t="s">
        <v>630</v>
      </c>
      <c r="C273" s="12">
        <v>400</v>
      </c>
      <c r="D273" s="13">
        <v>636.65</v>
      </c>
    </row>
    <row r="274" spans="1:4" ht="15">
      <c r="A274" s="14" t="s">
        <v>631</v>
      </c>
      <c r="B274" s="15" t="s">
        <v>632</v>
      </c>
      <c r="C274" s="16">
        <v>400</v>
      </c>
      <c r="D274" s="17">
        <v>636.65</v>
      </c>
    </row>
    <row r="275" spans="1:4" ht="13.5" thickBot="1">
      <c r="A275" s="18"/>
      <c r="B275" s="19" t="s">
        <v>304</v>
      </c>
      <c r="C275" s="20"/>
      <c r="D275" s="21"/>
    </row>
    <row r="276" spans="1:4" ht="15" thickBot="1">
      <c r="A276" s="26" t="s">
        <v>305</v>
      </c>
      <c r="B276" s="27"/>
      <c r="C276" s="28">
        <v>400</v>
      </c>
      <c r="D276" s="29">
        <v>636.65</v>
      </c>
    </row>
    <row r="277" spans="1:4" ht="14.25">
      <c r="A277" s="48"/>
      <c r="B277" s="48"/>
      <c r="C277" s="49"/>
      <c r="D277" s="49"/>
    </row>
    <row r="278" spans="1:4" ht="14.25">
      <c r="A278" s="48"/>
      <c r="B278" s="48"/>
      <c r="C278" s="49"/>
      <c r="D278" s="49"/>
    </row>
    <row r="279" spans="1:4" ht="14.25">
      <c r="A279" s="48"/>
      <c r="B279" s="48"/>
      <c r="C279" s="49"/>
      <c r="D279" s="49"/>
    </row>
    <row r="280" spans="1:4" ht="14.25">
      <c r="A280" s="48"/>
      <c r="B280" s="48"/>
      <c r="C280" s="49"/>
      <c r="D280" s="49"/>
    </row>
    <row r="281" spans="1:4" ht="14.25">
      <c r="A281" s="48"/>
      <c r="B281" s="48"/>
      <c r="C281" s="49"/>
      <c r="D281" s="49"/>
    </row>
    <row r="282" spans="1:4" ht="14.25">
      <c r="A282" s="48"/>
      <c r="B282" s="48"/>
      <c r="C282" s="49"/>
      <c r="D282" s="49"/>
    </row>
    <row r="283" spans="1:4" ht="14.25">
      <c r="A283" s="48"/>
      <c r="B283" s="48"/>
      <c r="C283" s="49"/>
      <c r="D283" s="49"/>
    </row>
    <row r="284" spans="1:4" ht="14.25">
      <c r="A284" s="48"/>
      <c r="B284" s="48"/>
      <c r="C284" s="49"/>
      <c r="D284" s="49"/>
    </row>
    <row r="285" spans="1:4" ht="14.25">
      <c r="A285" s="48"/>
      <c r="B285" s="48"/>
      <c r="C285" s="49"/>
      <c r="D285" s="49"/>
    </row>
    <row r="286" spans="1:4" ht="14.25">
      <c r="A286" s="48"/>
      <c r="B286" s="48"/>
      <c r="C286" s="49"/>
      <c r="D286" s="49"/>
    </row>
    <row r="287" spans="1:4" ht="12.75">
      <c r="A287" s="30"/>
      <c r="B287" s="30"/>
      <c r="C287" s="30"/>
      <c r="D287" s="31"/>
    </row>
    <row r="288" spans="1:4" ht="16.5" thickBot="1">
      <c r="A288" s="2" t="s">
        <v>686</v>
      </c>
      <c r="B288" s="2"/>
      <c r="C288" s="2"/>
      <c r="D288" s="3" t="s">
        <v>580</v>
      </c>
    </row>
    <row r="289" spans="1:4" ht="39" thickBot="1">
      <c r="A289" s="4" t="s">
        <v>581</v>
      </c>
      <c r="B289" s="5" t="s">
        <v>582</v>
      </c>
      <c r="C289" s="6" t="s">
        <v>583</v>
      </c>
      <c r="D289" s="7" t="s">
        <v>269</v>
      </c>
    </row>
    <row r="290" spans="1:4" ht="16.5" thickBot="1">
      <c r="A290" s="10" t="s">
        <v>976</v>
      </c>
      <c r="B290" s="11" t="s">
        <v>977</v>
      </c>
      <c r="C290" s="12">
        <f>SUM(C291)</f>
        <v>150529.7</v>
      </c>
      <c r="D290" s="13">
        <v>403.41</v>
      </c>
    </row>
    <row r="291" spans="1:4" ht="15">
      <c r="A291" s="14" t="s">
        <v>978</v>
      </c>
      <c r="B291" s="15" t="s">
        <v>979</v>
      </c>
      <c r="C291" s="16">
        <f>140528.7+10001</f>
        <v>150529.7</v>
      </c>
      <c r="D291" s="17">
        <v>403.41</v>
      </c>
    </row>
    <row r="292" spans="1:4" ht="51.75" thickBot="1">
      <c r="A292" s="18"/>
      <c r="B292" s="19" t="s">
        <v>1034</v>
      </c>
      <c r="C292" s="20"/>
      <c r="D292" s="21"/>
    </row>
    <row r="293" spans="1:4" ht="15" thickBot="1">
      <c r="A293" s="26" t="s">
        <v>981</v>
      </c>
      <c r="B293" s="27"/>
      <c r="C293" s="28">
        <f>SUM(C291:C292)</f>
        <v>150529.7</v>
      </c>
      <c r="D293" s="29">
        <v>403.41</v>
      </c>
    </row>
    <row r="294" spans="1:4" ht="12.75">
      <c r="A294" s="30"/>
      <c r="B294" s="30"/>
      <c r="C294" s="30"/>
      <c r="D294" s="31"/>
    </row>
    <row r="295" spans="1:4" ht="16.5" thickBot="1">
      <c r="A295" s="2" t="s">
        <v>967</v>
      </c>
      <c r="B295" s="2"/>
      <c r="C295" s="2"/>
      <c r="D295" s="3" t="s">
        <v>580</v>
      </c>
    </row>
    <row r="296" spans="1:4" ht="39" thickBot="1">
      <c r="A296" s="4" t="s">
        <v>581</v>
      </c>
      <c r="B296" s="5" t="s">
        <v>582</v>
      </c>
      <c r="C296" s="6" t="s">
        <v>583</v>
      </c>
      <c r="D296" s="7" t="s">
        <v>269</v>
      </c>
    </row>
    <row r="297" spans="1:4" ht="16.5" thickBot="1">
      <c r="A297" s="10" t="s">
        <v>976</v>
      </c>
      <c r="B297" s="11" t="s">
        <v>977</v>
      </c>
      <c r="C297" s="12">
        <v>42000</v>
      </c>
      <c r="D297" s="13">
        <v>0</v>
      </c>
    </row>
    <row r="298" spans="1:4" ht="15">
      <c r="A298" s="14" t="s">
        <v>978</v>
      </c>
      <c r="B298" s="15" t="s">
        <v>979</v>
      </c>
      <c r="C298" s="16">
        <v>42000</v>
      </c>
      <c r="D298" s="17">
        <v>0</v>
      </c>
    </row>
    <row r="299" spans="1:4" ht="65.25" customHeight="1" thickBot="1">
      <c r="A299" s="18"/>
      <c r="B299" s="19" t="s">
        <v>1038</v>
      </c>
      <c r="C299" s="20"/>
      <c r="D299" s="21"/>
    </row>
    <row r="300" spans="1:4" ht="15" thickBot="1">
      <c r="A300" s="26" t="s">
        <v>987</v>
      </c>
      <c r="B300" s="27"/>
      <c r="C300" s="28">
        <v>42000</v>
      </c>
      <c r="D300" s="29">
        <v>0</v>
      </c>
    </row>
    <row r="301" spans="1:4" ht="12.75">
      <c r="A301" s="30"/>
      <c r="B301" s="30"/>
      <c r="C301" s="30"/>
      <c r="D301" s="31"/>
    </row>
    <row r="302" spans="1:4" ht="16.5" thickBot="1">
      <c r="A302" s="2" t="s">
        <v>306</v>
      </c>
      <c r="B302" s="2"/>
      <c r="C302" s="2"/>
      <c r="D302" s="3" t="s">
        <v>580</v>
      </c>
    </row>
    <row r="303" spans="1:4" ht="39" thickBot="1">
      <c r="A303" s="4" t="s">
        <v>581</v>
      </c>
      <c r="B303" s="5" t="s">
        <v>582</v>
      </c>
      <c r="C303" s="6" t="s">
        <v>583</v>
      </c>
      <c r="D303" s="7" t="s">
        <v>269</v>
      </c>
    </row>
    <row r="304" spans="1:4" ht="16.5" thickBot="1">
      <c r="A304" s="10" t="s">
        <v>982</v>
      </c>
      <c r="B304" s="11" t="s">
        <v>983</v>
      </c>
      <c r="C304" s="12">
        <v>4000</v>
      </c>
      <c r="D304" s="13">
        <v>0</v>
      </c>
    </row>
    <row r="305" spans="1:4" ht="15">
      <c r="A305" s="14" t="s">
        <v>307</v>
      </c>
      <c r="B305" s="15" t="s">
        <v>308</v>
      </c>
      <c r="C305" s="16">
        <v>4000</v>
      </c>
      <c r="D305" s="17">
        <v>0</v>
      </c>
    </row>
    <row r="306" spans="1:4" ht="26.25" thickBot="1">
      <c r="A306" s="18"/>
      <c r="B306" s="19" t="s">
        <v>309</v>
      </c>
      <c r="C306" s="20"/>
      <c r="D306" s="21"/>
    </row>
    <row r="307" spans="1:4" ht="15" thickBot="1">
      <c r="A307" s="26" t="s">
        <v>310</v>
      </c>
      <c r="B307" s="27"/>
      <c r="C307" s="28">
        <v>4000</v>
      </c>
      <c r="D307" s="29">
        <v>0</v>
      </c>
    </row>
    <row r="308" spans="1:4" ht="12.75">
      <c r="A308" s="30"/>
      <c r="B308" s="30"/>
      <c r="C308" s="30"/>
      <c r="D308" s="31"/>
    </row>
    <row r="309" spans="1:4" ht="16.5" thickBot="1">
      <c r="A309" s="2" t="s">
        <v>253</v>
      </c>
      <c r="B309" s="2"/>
      <c r="C309" s="2"/>
      <c r="D309" s="3" t="s">
        <v>580</v>
      </c>
    </row>
    <row r="310" spans="1:4" ht="39" thickBot="1">
      <c r="A310" s="4" t="s">
        <v>581</v>
      </c>
      <c r="B310" s="5" t="s">
        <v>582</v>
      </c>
      <c r="C310" s="6" t="s">
        <v>583</v>
      </c>
      <c r="D310" s="7" t="s">
        <v>269</v>
      </c>
    </row>
    <row r="311" spans="1:4" ht="16.5" thickBot="1">
      <c r="A311" s="10" t="s">
        <v>976</v>
      </c>
      <c r="B311" s="11" t="s">
        <v>977</v>
      </c>
      <c r="C311" s="12">
        <v>4000</v>
      </c>
      <c r="D311" s="13">
        <v>5521.1</v>
      </c>
    </row>
    <row r="312" spans="1:4" ht="15">
      <c r="A312" s="14" t="s">
        <v>978</v>
      </c>
      <c r="B312" s="15" t="s">
        <v>979</v>
      </c>
      <c r="C312" s="16">
        <v>4000</v>
      </c>
      <c r="D312" s="17">
        <v>5521.1</v>
      </c>
    </row>
    <row r="313" spans="1:4" ht="39" thickBot="1">
      <c r="A313" s="18"/>
      <c r="B313" s="19" t="s">
        <v>1035</v>
      </c>
      <c r="C313" s="20"/>
      <c r="D313" s="21"/>
    </row>
    <row r="314" spans="1:4" ht="15" thickBot="1">
      <c r="A314" s="26" t="s">
        <v>311</v>
      </c>
      <c r="B314" s="27"/>
      <c r="C314" s="28">
        <v>4000</v>
      </c>
      <c r="D314" s="29">
        <v>5521.1</v>
      </c>
    </row>
    <row r="315" spans="1:4" ht="14.25">
      <c r="A315" s="48"/>
      <c r="B315" s="48"/>
      <c r="C315" s="49"/>
      <c r="D315" s="49"/>
    </row>
    <row r="316" spans="1:4" ht="14.25">
      <c r="A316" s="48"/>
      <c r="B316" s="48"/>
      <c r="C316" s="49"/>
      <c r="D316" s="49"/>
    </row>
    <row r="317" spans="1:4" ht="14.25">
      <c r="A317" s="48"/>
      <c r="B317" s="48"/>
      <c r="C317" s="49"/>
      <c r="D317" s="49"/>
    </row>
    <row r="318" spans="1:4" ht="14.25">
      <c r="A318" s="48"/>
      <c r="B318" s="48"/>
      <c r="C318" s="49"/>
      <c r="D318" s="49"/>
    </row>
    <row r="319" spans="1:4" ht="14.25">
      <c r="A319" s="48"/>
      <c r="B319" s="48"/>
      <c r="C319" s="49"/>
      <c r="D319" s="49"/>
    </row>
    <row r="320" spans="1:4" ht="14.25">
      <c r="A320" s="48"/>
      <c r="B320" s="48"/>
      <c r="C320" s="49"/>
      <c r="D320" s="49"/>
    </row>
    <row r="321" spans="1:4" ht="14.25">
      <c r="A321" s="48"/>
      <c r="B321" s="48"/>
      <c r="C321" s="49"/>
      <c r="D321" s="49"/>
    </row>
    <row r="322" spans="1:4" ht="12.75">
      <c r="A322" s="30"/>
      <c r="B322" s="30"/>
      <c r="C322" s="30"/>
      <c r="D322" s="31"/>
    </row>
    <row r="323" spans="1:4" ht="16.5" thickBot="1">
      <c r="A323" s="2" t="s">
        <v>1055</v>
      </c>
      <c r="B323" s="2"/>
      <c r="C323" s="2"/>
      <c r="D323" s="3" t="s">
        <v>580</v>
      </c>
    </row>
    <row r="324" spans="1:4" ht="39" thickBot="1">
      <c r="A324" s="4" t="s">
        <v>581</v>
      </c>
      <c r="B324" s="5" t="s">
        <v>582</v>
      </c>
      <c r="C324" s="6" t="s">
        <v>583</v>
      </c>
      <c r="D324" s="7" t="s">
        <v>269</v>
      </c>
    </row>
    <row r="325" spans="1:4" ht="16.5" thickBot="1">
      <c r="A325" s="10" t="s">
        <v>629</v>
      </c>
      <c r="B325" s="11" t="s">
        <v>630</v>
      </c>
      <c r="C325" s="12">
        <v>5879.05</v>
      </c>
      <c r="D325" s="13">
        <v>10405.61</v>
      </c>
    </row>
    <row r="326" spans="1:4" ht="15">
      <c r="A326" s="14" t="s">
        <v>631</v>
      </c>
      <c r="B326" s="15" t="s">
        <v>632</v>
      </c>
      <c r="C326" s="16">
        <v>5879.05</v>
      </c>
      <c r="D326" s="17">
        <v>10405.61</v>
      </c>
    </row>
    <row r="327" spans="1:4" ht="222" customHeight="1">
      <c r="A327" s="18"/>
      <c r="B327" s="19" t="s">
        <v>6</v>
      </c>
      <c r="C327" s="20"/>
      <c r="D327" s="21"/>
    </row>
    <row r="328" spans="1:4" ht="25.5" customHeight="1" thickBot="1">
      <c r="A328" s="18"/>
      <c r="B328" s="19" t="s">
        <v>1036</v>
      </c>
      <c r="C328" s="20"/>
      <c r="D328" s="21"/>
    </row>
    <row r="329" spans="1:4" ht="16.5" thickBot="1">
      <c r="A329" s="10" t="s">
        <v>227</v>
      </c>
      <c r="B329" s="11" t="s">
        <v>228</v>
      </c>
      <c r="C329" s="12">
        <v>5000</v>
      </c>
      <c r="D329" s="13">
        <v>10088.68</v>
      </c>
    </row>
    <row r="330" spans="1:4" ht="15">
      <c r="A330" s="14" t="s">
        <v>229</v>
      </c>
      <c r="B330" s="15" t="s">
        <v>230</v>
      </c>
      <c r="C330" s="16">
        <v>5000</v>
      </c>
      <c r="D330" s="17">
        <v>10088.68</v>
      </c>
    </row>
    <row r="331" spans="1:4" ht="26.25" thickBot="1">
      <c r="A331" s="18"/>
      <c r="B331" s="19" t="s">
        <v>312</v>
      </c>
      <c r="C331" s="20"/>
      <c r="D331" s="21"/>
    </row>
    <row r="332" spans="1:4" ht="15" thickBot="1">
      <c r="A332" s="26" t="s">
        <v>313</v>
      </c>
      <c r="B332" s="27"/>
      <c r="C332" s="28">
        <v>10879.05</v>
      </c>
      <c r="D332" s="29">
        <v>20494.29</v>
      </c>
    </row>
    <row r="333" spans="1:4" ht="12.75">
      <c r="A333" s="30"/>
      <c r="B333" s="30"/>
      <c r="C333" s="30"/>
      <c r="D333" s="31"/>
    </row>
    <row r="334" spans="1:4" ht="16.5" thickBot="1">
      <c r="A334" s="2" t="s">
        <v>281</v>
      </c>
      <c r="B334" s="2"/>
      <c r="C334" s="2"/>
      <c r="D334" s="3" t="s">
        <v>580</v>
      </c>
    </row>
    <row r="335" spans="1:4" ht="39" thickBot="1">
      <c r="A335" s="4" t="s">
        <v>581</v>
      </c>
      <c r="B335" s="5" t="s">
        <v>582</v>
      </c>
      <c r="C335" s="6" t="s">
        <v>583</v>
      </c>
      <c r="D335" s="7" t="s">
        <v>269</v>
      </c>
    </row>
    <row r="336" spans="1:4" ht="16.5" thickBot="1">
      <c r="A336" s="10" t="s">
        <v>629</v>
      </c>
      <c r="B336" s="11" t="s">
        <v>630</v>
      </c>
      <c r="C336" s="12">
        <v>1100</v>
      </c>
      <c r="D336" s="13">
        <v>111.52</v>
      </c>
    </row>
    <row r="337" spans="1:4" ht="15">
      <c r="A337" s="14" t="s">
        <v>631</v>
      </c>
      <c r="B337" s="15" t="s">
        <v>632</v>
      </c>
      <c r="C337" s="16">
        <v>1100</v>
      </c>
      <c r="D337" s="17">
        <v>111.52</v>
      </c>
    </row>
    <row r="338" spans="1:4" ht="39" thickBot="1">
      <c r="A338" s="18"/>
      <c r="B338" s="19" t="s">
        <v>314</v>
      </c>
      <c r="C338" s="20"/>
      <c r="D338" s="21"/>
    </row>
    <row r="339" spans="1:4" ht="15" thickBot="1">
      <c r="A339" s="26" t="s">
        <v>315</v>
      </c>
      <c r="B339" s="27"/>
      <c r="C339" s="28">
        <v>1100</v>
      </c>
      <c r="D339" s="29">
        <v>111.52</v>
      </c>
    </row>
    <row r="340" spans="1:4" ht="12.75">
      <c r="A340" s="30"/>
      <c r="B340" s="30"/>
      <c r="C340" s="30"/>
      <c r="D340" s="31"/>
    </row>
    <row r="341" spans="1:4" ht="16.5" thickBot="1">
      <c r="A341" s="2" t="s">
        <v>284</v>
      </c>
      <c r="B341" s="2"/>
      <c r="C341" s="2"/>
      <c r="D341" s="3" t="s">
        <v>580</v>
      </c>
    </row>
    <row r="342" spans="1:4" ht="39" thickBot="1">
      <c r="A342" s="4" t="s">
        <v>581</v>
      </c>
      <c r="B342" s="5" t="s">
        <v>582</v>
      </c>
      <c r="C342" s="6" t="s">
        <v>583</v>
      </c>
      <c r="D342" s="7" t="s">
        <v>269</v>
      </c>
    </row>
    <row r="343" spans="1:4" ht="16.5" thickBot="1">
      <c r="A343" s="10" t="s">
        <v>227</v>
      </c>
      <c r="B343" s="11" t="s">
        <v>228</v>
      </c>
      <c r="C343" s="12">
        <v>27000</v>
      </c>
      <c r="D343" s="13">
        <v>18761</v>
      </c>
    </row>
    <row r="344" spans="1:4" ht="15">
      <c r="A344" s="14" t="s">
        <v>229</v>
      </c>
      <c r="B344" s="15" t="s">
        <v>230</v>
      </c>
      <c r="C344" s="16">
        <v>20000</v>
      </c>
      <c r="D344" s="17">
        <v>14213</v>
      </c>
    </row>
    <row r="345" spans="1:4" ht="12.75">
      <c r="A345" s="18"/>
      <c r="B345" s="19" t="s">
        <v>316</v>
      </c>
      <c r="C345" s="20"/>
      <c r="D345" s="21"/>
    </row>
    <row r="346" spans="1:4" ht="15">
      <c r="A346" s="14" t="s">
        <v>317</v>
      </c>
      <c r="B346" s="15" t="s">
        <v>318</v>
      </c>
      <c r="C346" s="16">
        <v>7000</v>
      </c>
      <c r="D346" s="17">
        <v>4548</v>
      </c>
    </row>
    <row r="347" spans="1:4" ht="13.5" thickBot="1">
      <c r="A347" s="18"/>
      <c r="B347" s="19" t="s">
        <v>319</v>
      </c>
      <c r="C347" s="20"/>
      <c r="D347" s="21"/>
    </row>
    <row r="348" spans="1:4" ht="15" thickBot="1">
      <c r="A348" s="26" t="s">
        <v>320</v>
      </c>
      <c r="B348" s="27"/>
      <c r="C348" s="28">
        <v>27000</v>
      </c>
      <c r="D348" s="29">
        <v>18761</v>
      </c>
    </row>
    <row r="349" spans="1:4" ht="14.25">
      <c r="A349" s="48"/>
      <c r="B349" s="48"/>
      <c r="C349" s="49"/>
      <c r="D349" s="49"/>
    </row>
    <row r="350" spans="1:4" ht="14.25">
      <c r="A350" s="48"/>
      <c r="B350" s="48"/>
      <c r="C350" s="49"/>
      <c r="D350" s="49"/>
    </row>
    <row r="351" spans="1:4" ht="12.75">
      <c r="A351" s="30"/>
      <c r="B351" s="30"/>
      <c r="C351" s="30"/>
      <c r="D351" s="31"/>
    </row>
    <row r="352" spans="1:4" ht="16.5" thickBot="1">
      <c r="A352" s="2" t="s">
        <v>782</v>
      </c>
      <c r="B352" s="2"/>
      <c r="C352" s="2"/>
      <c r="D352" s="3" t="s">
        <v>580</v>
      </c>
    </row>
    <row r="353" spans="1:4" ht="39" thickBot="1">
      <c r="A353" s="4" t="s">
        <v>581</v>
      </c>
      <c r="B353" s="5" t="s">
        <v>582</v>
      </c>
      <c r="C353" s="6" t="s">
        <v>583</v>
      </c>
      <c r="D353" s="7" t="s">
        <v>269</v>
      </c>
    </row>
    <row r="354" spans="1:4" ht="16.5" thickBot="1">
      <c r="A354" s="10" t="s">
        <v>976</v>
      </c>
      <c r="B354" s="11" t="s">
        <v>977</v>
      </c>
      <c r="C354" s="12">
        <v>1000</v>
      </c>
      <c r="D354" s="13">
        <v>5152.23</v>
      </c>
    </row>
    <row r="355" spans="1:4" ht="15">
      <c r="A355" s="14" t="s">
        <v>978</v>
      </c>
      <c r="B355" s="15" t="s">
        <v>979</v>
      </c>
      <c r="C355" s="16">
        <v>1000</v>
      </c>
      <c r="D355" s="17">
        <v>5152.23</v>
      </c>
    </row>
    <row r="356" spans="1:4" ht="26.25" thickBot="1">
      <c r="A356" s="18"/>
      <c r="B356" s="19" t="s">
        <v>274</v>
      </c>
      <c r="C356" s="20"/>
      <c r="D356" s="21"/>
    </row>
    <row r="357" spans="1:4" ht="16.5" thickBot="1">
      <c r="A357" s="10" t="s">
        <v>539</v>
      </c>
      <c r="B357" s="11" t="s">
        <v>796</v>
      </c>
      <c r="C357" s="12">
        <v>170</v>
      </c>
      <c r="D357" s="13">
        <v>892</v>
      </c>
    </row>
    <row r="358" spans="1:4" ht="15">
      <c r="A358" s="14" t="s">
        <v>540</v>
      </c>
      <c r="B358" s="15" t="s">
        <v>541</v>
      </c>
      <c r="C358" s="16">
        <v>170</v>
      </c>
      <c r="D358" s="17">
        <v>892</v>
      </c>
    </row>
    <row r="359" spans="1:4" ht="13.5" thickBot="1">
      <c r="A359" s="18"/>
      <c r="B359" s="19" t="s">
        <v>275</v>
      </c>
      <c r="C359" s="20"/>
      <c r="D359" s="21"/>
    </row>
    <row r="360" spans="1:4" ht="15" thickBot="1">
      <c r="A360" s="26" t="s">
        <v>803</v>
      </c>
      <c r="B360" s="27"/>
      <c r="C360" s="28">
        <v>1170</v>
      </c>
      <c r="D360" s="29">
        <v>6044.23</v>
      </c>
    </row>
    <row r="361" spans="1:4" ht="12.75">
      <c r="A361" s="30"/>
      <c r="B361" s="30"/>
      <c r="C361" s="30"/>
      <c r="D361" s="31"/>
    </row>
    <row r="362" spans="1:4" ht="16.5" thickBot="1">
      <c r="A362" s="2" t="s">
        <v>610</v>
      </c>
      <c r="B362" s="2"/>
      <c r="C362" s="2"/>
      <c r="D362" s="3" t="s">
        <v>580</v>
      </c>
    </row>
    <row r="363" spans="1:4" ht="39" thickBot="1">
      <c r="A363" s="4" t="s">
        <v>581</v>
      </c>
      <c r="B363" s="5" t="s">
        <v>582</v>
      </c>
      <c r="C363" s="6" t="s">
        <v>583</v>
      </c>
      <c r="D363" s="7" t="s">
        <v>269</v>
      </c>
    </row>
    <row r="364" spans="1:4" ht="16.5" thickBot="1">
      <c r="A364" s="10" t="s">
        <v>629</v>
      </c>
      <c r="B364" s="11" t="s">
        <v>630</v>
      </c>
      <c r="C364" s="12">
        <v>800</v>
      </c>
      <c r="D364" s="13">
        <v>981.36</v>
      </c>
    </row>
    <row r="365" spans="1:4" ht="15">
      <c r="A365" s="14" t="s">
        <v>631</v>
      </c>
      <c r="B365" s="15" t="s">
        <v>632</v>
      </c>
      <c r="C365" s="16">
        <v>800</v>
      </c>
      <c r="D365" s="17">
        <v>981.36</v>
      </c>
    </row>
    <row r="366" spans="1:4" ht="26.25" thickBot="1">
      <c r="A366" s="18"/>
      <c r="B366" s="19" t="s">
        <v>276</v>
      </c>
      <c r="C366" s="20"/>
      <c r="D366" s="21"/>
    </row>
    <row r="367" spans="1:4" ht="16.5" thickBot="1">
      <c r="A367" s="10" t="s">
        <v>976</v>
      </c>
      <c r="B367" s="11" t="s">
        <v>977</v>
      </c>
      <c r="C367" s="12">
        <v>945.25</v>
      </c>
      <c r="D367" s="13">
        <v>2631.9</v>
      </c>
    </row>
    <row r="368" spans="1:4" ht="15">
      <c r="A368" s="14" t="s">
        <v>978</v>
      </c>
      <c r="B368" s="15" t="s">
        <v>979</v>
      </c>
      <c r="C368" s="16">
        <v>945.25</v>
      </c>
      <c r="D368" s="17">
        <v>2631.9</v>
      </c>
    </row>
    <row r="369" spans="1:4" ht="77.25" thickBot="1">
      <c r="A369" s="18"/>
      <c r="B369" s="19" t="s">
        <v>7</v>
      </c>
      <c r="C369" s="20"/>
      <c r="D369" s="21"/>
    </row>
    <row r="370" spans="1:4" ht="15" thickBot="1">
      <c r="A370" s="26" t="s">
        <v>831</v>
      </c>
      <c r="B370" s="27"/>
      <c r="C370" s="28">
        <v>1745.25</v>
      </c>
      <c r="D370" s="29">
        <v>3613.26</v>
      </c>
    </row>
    <row r="371" spans="1:4" ht="12.75">
      <c r="A371" s="30"/>
      <c r="B371" s="30"/>
      <c r="C371" s="30"/>
      <c r="D371" s="31"/>
    </row>
    <row r="372" spans="1:4" ht="13.5" thickBot="1">
      <c r="A372" s="30"/>
      <c r="B372" s="30"/>
      <c r="C372" s="30"/>
      <c r="D372" s="31"/>
    </row>
    <row r="373" spans="1:4" ht="15.75">
      <c r="A373" s="8" t="s">
        <v>277</v>
      </c>
      <c r="B373" s="32"/>
      <c r="C373" s="33"/>
      <c r="D373" s="9">
        <f>713052+10001</f>
        <v>723053</v>
      </c>
    </row>
    <row r="374" spans="1:4" ht="14.25">
      <c r="A374" s="24"/>
      <c r="B374" s="22" t="s">
        <v>615</v>
      </c>
      <c r="C374" s="23"/>
      <c r="D374" s="25">
        <v>480229</v>
      </c>
    </row>
    <row r="375" spans="1:4" ht="15" thickBot="1">
      <c r="A375" s="34"/>
      <c r="B375" s="35" t="s">
        <v>616</v>
      </c>
      <c r="C375" s="36"/>
      <c r="D375" s="37">
        <f>232823+10001</f>
        <v>242824</v>
      </c>
    </row>
  </sheetData>
  <mergeCells count="1">
    <mergeCell ref="A1:D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83"/>
  <sheetViews>
    <sheetView workbookViewId="0" topLeftCell="A1">
      <selection activeCell="A1" sqref="A1:D1"/>
    </sheetView>
  </sheetViews>
  <sheetFormatPr defaultColWidth="9.00390625" defaultRowHeight="12.75"/>
  <cols>
    <col min="1" max="1" width="8.75390625" style="46" customWidth="1"/>
    <col min="2" max="2" width="54.75390625" style="46" customWidth="1"/>
    <col min="3" max="4" width="12.75390625" style="46" customWidth="1"/>
    <col min="5" max="16384" width="9.125" style="46" customWidth="1"/>
  </cols>
  <sheetData>
    <row r="1" spans="1:4" ht="18.75">
      <c r="A1" s="77" t="s">
        <v>806</v>
      </c>
      <c r="B1" s="77"/>
      <c r="C1" s="77"/>
      <c r="D1" s="77"/>
    </row>
    <row r="2" spans="1:4" ht="18.75">
      <c r="A2" s="1"/>
      <c r="B2" s="1"/>
      <c r="C2" s="1"/>
      <c r="D2" s="1"/>
    </row>
    <row r="3" spans="1:4" ht="15.75">
      <c r="A3" s="2" t="s">
        <v>673</v>
      </c>
      <c r="B3" s="2"/>
      <c r="C3" s="2"/>
      <c r="D3" s="3"/>
    </row>
    <row r="4" spans="1:4" ht="16.5" thickBot="1">
      <c r="A4" s="2" t="s">
        <v>674</v>
      </c>
      <c r="B4" s="2"/>
      <c r="C4" s="2"/>
      <c r="D4" s="3" t="s">
        <v>580</v>
      </c>
    </row>
    <row r="5" spans="1:4" ht="39" thickBot="1">
      <c r="A5" s="4" t="s">
        <v>581</v>
      </c>
      <c r="B5" s="5" t="s">
        <v>582</v>
      </c>
      <c r="C5" s="6" t="s">
        <v>583</v>
      </c>
      <c r="D5" s="7" t="s">
        <v>269</v>
      </c>
    </row>
    <row r="6" spans="1:4" ht="16.5" thickBot="1">
      <c r="A6" s="10" t="s">
        <v>680</v>
      </c>
      <c r="B6" s="11" t="s">
        <v>681</v>
      </c>
      <c r="C6" s="12">
        <v>100</v>
      </c>
      <c r="D6" s="13">
        <v>157</v>
      </c>
    </row>
    <row r="7" spans="1:4" ht="15">
      <c r="A7" s="14" t="s">
        <v>682</v>
      </c>
      <c r="B7" s="15" t="s">
        <v>681</v>
      </c>
      <c r="C7" s="16">
        <v>100</v>
      </c>
      <c r="D7" s="17">
        <v>157</v>
      </c>
    </row>
    <row r="8" spans="1:4" ht="13.5" thickBot="1">
      <c r="A8" s="18"/>
      <c r="B8" s="19" t="s">
        <v>807</v>
      </c>
      <c r="C8" s="20"/>
      <c r="D8" s="21"/>
    </row>
    <row r="9" spans="1:4" ht="15" thickBot="1">
      <c r="A9" s="26" t="s">
        <v>684</v>
      </c>
      <c r="B9" s="27"/>
      <c r="C9" s="28">
        <v>100</v>
      </c>
      <c r="D9" s="29">
        <v>157</v>
      </c>
    </row>
    <row r="10" spans="1:4" ht="12.75">
      <c r="A10" s="30"/>
      <c r="B10" s="30"/>
      <c r="C10" s="30"/>
      <c r="D10" s="31"/>
    </row>
    <row r="11" spans="1:4" ht="15.75">
      <c r="A11" s="2" t="s">
        <v>685</v>
      </c>
      <c r="B11" s="2"/>
      <c r="C11" s="2"/>
      <c r="D11" s="3"/>
    </row>
    <row r="12" spans="1:4" ht="16.5" thickBot="1">
      <c r="A12" s="2" t="s">
        <v>610</v>
      </c>
      <c r="B12" s="2"/>
      <c r="C12" s="2"/>
      <c r="D12" s="3" t="s">
        <v>580</v>
      </c>
    </row>
    <row r="13" spans="1:4" ht="39" thickBot="1">
      <c r="A13" s="4" t="s">
        <v>581</v>
      </c>
      <c r="B13" s="5" t="s">
        <v>582</v>
      </c>
      <c r="C13" s="6" t="s">
        <v>583</v>
      </c>
      <c r="D13" s="7" t="s">
        <v>269</v>
      </c>
    </row>
    <row r="14" spans="1:4" ht="16.5" thickBot="1">
      <c r="A14" s="10" t="s">
        <v>694</v>
      </c>
      <c r="B14" s="11" t="s">
        <v>695</v>
      </c>
      <c r="C14" s="12">
        <v>50</v>
      </c>
      <c r="D14" s="13">
        <v>50</v>
      </c>
    </row>
    <row r="15" spans="1:4" ht="15">
      <c r="A15" s="14" t="s">
        <v>696</v>
      </c>
      <c r="B15" s="15" t="s">
        <v>695</v>
      </c>
      <c r="C15" s="16">
        <v>50</v>
      </c>
      <c r="D15" s="17">
        <v>50</v>
      </c>
    </row>
    <row r="16" spans="1:4" ht="13.5" thickBot="1">
      <c r="A16" s="18"/>
      <c r="B16" s="19" t="s">
        <v>808</v>
      </c>
      <c r="C16" s="20"/>
      <c r="D16" s="21"/>
    </row>
    <row r="17" spans="1:4" ht="15" thickBot="1">
      <c r="A17" s="26" t="s">
        <v>809</v>
      </c>
      <c r="B17" s="27"/>
      <c r="C17" s="28">
        <v>50</v>
      </c>
      <c r="D17" s="29">
        <v>50</v>
      </c>
    </row>
    <row r="18" spans="1:4" ht="12.75">
      <c r="A18" s="30"/>
      <c r="B18" s="30"/>
      <c r="C18" s="30"/>
      <c r="D18" s="31"/>
    </row>
    <row r="19" spans="1:4" ht="13.5" thickBot="1">
      <c r="A19" s="30"/>
      <c r="B19" s="30"/>
      <c r="C19" s="30"/>
      <c r="D19" s="31"/>
    </row>
    <row r="20" spans="1:4" ht="15.75">
      <c r="A20" s="8" t="s">
        <v>810</v>
      </c>
      <c r="B20" s="32"/>
      <c r="C20" s="33"/>
      <c r="D20" s="9">
        <v>150</v>
      </c>
    </row>
    <row r="21" spans="1:4" ht="14.25">
      <c r="A21" s="24"/>
      <c r="B21" s="22" t="s">
        <v>940</v>
      </c>
      <c r="C21" s="23"/>
      <c r="D21" s="25">
        <v>150</v>
      </c>
    </row>
    <row r="22" spans="1:4" ht="15" thickBot="1">
      <c r="A22" s="34"/>
      <c r="B22" s="35" t="s">
        <v>941</v>
      </c>
      <c r="C22" s="36"/>
      <c r="D22" s="37">
        <v>0</v>
      </c>
    </row>
    <row r="23" spans="1:4" ht="12.75">
      <c r="A23" s="30"/>
      <c r="B23" s="30"/>
      <c r="C23" s="30"/>
      <c r="D23" s="31"/>
    </row>
    <row r="24" spans="1:4" ht="12.75">
      <c r="A24" s="30"/>
      <c r="B24" s="30"/>
      <c r="C24" s="30"/>
      <c r="D24" s="31"/>
    </row>
    <row r="25" spans="1:4" ht="12.75">
      <c r="A25" s="30"/>
      <c r="B25" s="30"/>
      <c r="C25" s="30"/>
      <c r="D25" s="31"/>
    </row>
    <row r="26" spans="1:4" ht="12.75">
      <c r="A26" s="30"/>
      <c r="B26" s="30"/>
      <c r="C26" s="30"/>
      <c r="D26" s="31"/>
    </row>
    <row r="27" spans="1:4" ht="12.75">
      <c r="A27" s="30"/>
      <c r="B27" s="30"/>
      <c r="C27" s="30"/>
      <c r="D27" s="31"/>
    </row>
    <row r="28" spans="1:4" ht="12.75">
      <c r="A28" s="30"/>
      <c r="B28" s="30"/>
      <c r="C28" s="30"/>
      <c r="D28" s="31"/>
    </row>
    <row r="29" spans="1:4" ht="12.75">
      <c r="A29" s="30"/>
      <c r="B29" s="30"/>
      <c r="C29" s="30"/>
      <c r="D29" s="31"/>
    </row>
    <row r="30" spans="1:4" ht="12.75">
      <c r="A30" s="30"/>
      <c r="B30" s="30"/>
      <c r="C30" s="30"/>
      <c r="D30" s="31"/>
    </row>
    <row r="31" spans="1:4" ht="12.75">
      <c r="A31" s="30"/>
      <c r="B31" s="30"/>
      <c r="C31" s="30"/>
      <c r="D31" s="31"/>
    </row>
    <row r="32" spans="1:4" ht="12.75">
      <c r="A32" s="30"/>
      <c r="B32" s="30"/>
      <c r="C32" s="30"/>
      <c r="D32" s="31"/>
    </row>
    <row r="33" spans="1:4" ht="12.75">
      <c r="A33" s="30"/>
      <c r="B33" s="30"/>
      <c r="C33" s="30"/>
      <c r="D33" s="31"/>
    </row>
    <row r="34" spans="1:4" ht="12.75">
      <c r="A34" s="30"/>
      <c r="B34" s="30"/>
      <c r="C34" s="30"/>
      <c r="D34" s="31"/>
    </row>
    <row r="35" spans="1:4" ht="12.75">
      <c r="A35" s="30"/>
      <c r="B35" s="30"/>
      <c r="C35" s="30"/>
      <c r="D35" s="31"/>
    </row>
    <row r="36" spans="1:4" ht="12.75">
      <c r="A36" s="30"/>
      <c r="B36" s="30"/>
      <c r="C36" s="30"/>
      <c r="D36" s="31"/>
    </row>
    <row r="37" spans="1:4" ht="12.75">
      <c r="A37" s="30"/>
      <c r="B37" s="30"/>
      <c r="C37" s="30"/>
      <c r="D37" s="31"/>
    </row>
    <row r="38" spans="1:4" ht="12.75">
      <c r="A38" s="30"/>
      <c r="B38" s="30"/>
      <c r="C38" s="30"/>
      <c r="D38" s="31"/>
    </row>
    <row r="39" spans="1:4" ht="12.75">
      <c r="A39" s="30"/>
      <c r="B39" s="30"/>
      <c r="C39" s="30"/>
      <c r="D39" s="31"/>
    </row>
    <row r="40" spans="1:4" ht="12.75">
      <c r="A40" s="30"/>
      <c r="B40" s="30"/>
      <c r="C40" s="30"/>
      <c r="D40" s="31"/>
    </row>
    <row r="41" spans="1:4" ht="12.75">
      <c r="A41" s="30"/>
      <c r="B41" s="30"/>
      <c r="C41" s="30"/>
      <c r="D41" s="31"/>
    </row>
    <row r="42" spans="1:4" ht="12.75">
      <c r="A42" s="30"/>
      <c r="B42" s="30"/>
      <c r="C42" s="30"/>
      <c r="D42" s="31"/>
    </row>
    <row r="43" spans="1:4" ht="12.75">
      <c r="A43" s="30"/>
      <c r="B43" s="30"/>
      <c r="C43" s="30"/>
      <c r="D43" s="31"/>
    </row>
    <row r="44" spans="1:4" ht="12.75">
      <c r="A44" s="30"/>
      <c r="B44" s="30"/>
      <c r="C44" s="30"/>
      <c r="D44" s="31"/>
    </row>
    <row r="45" spans="1:4" ht="12.75">
      <c r="A45" s="30"/>
      <c r="B45" s="30"/>
      <c r="C45" s="30"/>
      <c r="D45" s="31"/>
    </row>
    <row r="46" spans="1:4" ht="12.75">
      <c r="A46" s="30"/>
      <c r="B46" s="30"/>
      <c r="C46" s="30"/>
      <c r="D46" s="31"/>
    </row>
    <row r="47" spans="1:4" ht="12.75">
      <c r="A47" s="30"/>
      <c r="B47" s="30"/>
      <c r="C47" s="30"/>
      <c r="D47" s="31"/>
    </row>
    <row r="48" spans="1:4" ht="12.75">
      <c r="A48" s="30"/>
      <c r="B48" s="30"/>
      <c r="C48" s="30"/>
      <c r="D48" s="31"/>
    </row>
    <row r="49" spans="1:4" ht="12.75">
      <c r="A49" s="30"/>
      <c r="B49" s="30"/>
      <c r="C49" s="30"/>
      <c r="D49" s="31"/>
    </row>
    <row r="50" spans="1:4" ht="12.75">
      <c r="A50" s="30"/>
      <c r="B50" s="30"/>
      <c r="C50" s="30"/>
      <c r="D50" s="31"/>
    </row>
    <row r="51" spans="1:4" ht="12.75">
      <c r="A51" s="30"/>
      <c r="B51" s="30"/>
      <c r="C51" s="30"/>
      <c r="D51" s="31"/>
    </row>
    <row r="52" spans="1:4" ht="15.75">
      <c r="A52" s="2" t="s">
        <v>579</v>
      </c>
      <c r="B52" s="2"/>
      <c r="C52" s="2"/>
      <c r="D52" s="3"/>
    </row>
    <row r="53" spans="1:4" ht="16.5" thickBot="1">
      <c r="A53" s="2" t="s">
        <v>811</v>
      </c>
      <c r="B53" s="2"/>
      <c r="C53" s="2"/>
      <c r="D53" s="3" t="s">
        <v>580</v>
      </c>
    </row>
    <row r="54" spans="1:4" ht="39" thickBot="1">
      <c r="A54" s="4" t="s">
        <v>581</v>
      </c>
      <c r="B54" s="5" t="s">
        <v>582</v>
      </c>
      <c r="C54" s="6" t="s">
        <v>583</v>
      </c>
      <c r="D54" s="7" t="s">
        <v>269</v>
      </c>
    </row>
    <row r="55" spans="1:4" ht="16.5" thickBot="1">
      <c r="A55" s="10" t="s">
        <v>812</v>
      </c>
      <c r="B55" s="11" t="s">
        <v>813</v>
      </c>
      <c r="C55" s="12">
        <v>1000</v>
      </c>
      <c r="D55" s="13">
        <v>3629.2</v>
      </c>
    </row>
    <row r="56" spans="1:4" ht="15">
      <c r="A56" s="14" t="s">
        <v>814</v>
      </c>
      <c r="B56" s="15" t="s">
        <v>377</v>
      </c>
      <c r="C56" s="16">
        <v>1000</v>
      </c>
      <c r="D56" s="17">
        <v>3629.2</v>
      </c>
    </row>
    <row r="57" spans="1:4" ht="13.5" thickBot="1">
      <c r="A57" s="18"/>
      <c r="B57" s="19" t="s">
        <v>378</v>
      </c>
      <c r="C57" s="20"/>
      <c r="D57" s="21"/>
    </row>
    <row r="58" spans="1:4" ht="15" thickBot="1">
      <c r="A58" s="26" t="s">
        <v>379</v>
      </c>
      <c r="B58" s="27"/>
      <c r="C58" s="28">
        <v>1000</v>
      </c>
      <c r="D58" s="29">
        <v>3629.2</v>
      </c>
    </row>
    <row r="59" spans="1:4" ht="12.75">
      <c r="A59" s="30"/>
      <c r="B59" s="30"/>
      <c r="C59" s="30"/>
      <c r="D59" s="31"/>
    </row>
    <row r="60" spans="1:4" ht="16.5" thickBot="1">
      <c r="A60" s="2" t="s">
        <v>380</v>
      </c>
      <c r="B60" s="2"/>
      <c r="C60" s="2"/>
      <c r="D60" s="3" t="s">
        <v>580</v>
      </c>
    </row>
    <row r="61" spans="1:4" ht="39" thickBot="1">
      <c r="A61" s="4" t="s">
        <v>581</v>
      </c>
      <c r="B61" s="5" t="s">
        <v>582</v>
      </c>
      <c r="C61" s="6" t="s">
        <v>583</v>
      </c>
      <c r="D61" s="7" t="s">
        <v>269</v>
      </c>
    </row>
    <row r="62" spans="1:4" ht="16.5" thickBot="1">
      <c r="A62" s="10" t="s">
        <v>602</v>
      </c>
      <c r="B62" s="11" t="s">
        <v>756</v>
      </c>
      <c r="C62" s="12">
        <v>42000</v>
      </c>
      <c r="D62" s="13">
        <v>49916.5</v>
      </c>
    </row>
    <row r="63" spans="1:4" ht="15">
      <c r="A63" s="14" t="s">
        <v>627</v>
      </c>
      <c r="B63" s="15" t="s">
        <v>628</v>
      </c>
      <c r="C63" s="16">
        <v>42000</v>
      </c>
      <c r="D63" s="17">
        <v>49916.5</v>
      </c>
    </row>
    <row r="64" spans="1:4" ht="39" thickBot="1">
      <c r="A64" s="18"/>
      <c r="B64" s="19" t="s">
        <v>146</v>
      </c>
      <c r="C64" s="20"/>
      <c r="D64" s="21"/>
    </row>
    <row r="65" spans="1:4" ht="15" thickBot="1">
      <c r="A65" s="26" t="s">
        <v>147</v>
      </c>
      <c r="B65" s="27"/>
      <c r="C65" s="28">
        <v>42000</v>
      </c>
      <c r="D65" s="29">
        <v>49916.5</v>
      </c>
    </row>
    <row r="66" spans="1:4" ht="12.75">
      <c r="A66" s="30"/>
      <c r="B66" s="30"/>
      <c r="C66" s="30"/>
      <c r="D66" s="31"/>
    </row>
    <row r="67" spans="1:4" ht="16.5" thickBot="1">
      <c r="A67" s="2" t="s">
        <v>148</v>
      </c>
      <c r="B67" s="2"/>
      <c r="C67" s="2"/>
      <c r="D67" s="3" t="s">
        <v>580</v>
      </c>
    </row>
    <row r="68" spans="1:4" ht="39" thickBot="1">
      <c r="A68" s="4" t="s">
        <v>581</v>
      </c>
      <c r="B68" s="5" t="s">
        <v>582</v>
      </c>
      <c r="C68" s="6" t="s">
        <v>583</v>
      </c>
      <c r="D68" s="7" t="s">
        <v>269</v>
      </c>
    </row>
    <row r="69" spans="1:4" ht="16.5" thickBot="1">
      <c r="A69" s="10" t="s">
        <v>602</v>
      </c>
      <c r="B69" s="11" t="s">
        <v>756</v>
      </c>
      <c r="C69" s="12">
        <v>10</v>
      </c>
      <c r="D69" s="13">
        <v>0</v>
      </c>
    </row>
    <row r="70" spans="1:4" ht="15">
      <c r="A70" s="14" t="s">
        <v>627</v>
      </c>
      <c r="B70" s="15" t="s">
        <v>628</v>
      </c>
      <c r="C70" s="16">
        <v>10</v>
      </c>
      <c r="D70" s="17">
        <v>0</v>
      </c>
    </row>
    <row r="71" spans="1:4" ht="26.25" thickBot="1">
      <c r="A71" s="18"/>
      <c r="B71" s="19" t="s">
        <v>149</v>
      </c>
      <c r="C71" s="20"/>
      <c r="D71" s="21"/>
    </row>
    <row r="72" spans="1:4" ht="15" thickBot="1">
      <c r="A72" s="26" t="s">
        <v>150</v>
      </c>
      <c r="B72" s="27"/>
      <c r="C72" s="28">
        <v>10</v>
      </c>
      <c r="D72" s="29">
        <v>0</v>
      </c>
    </row>
    <row r="73" spans="1:4" ht="12.75">
      <c r="A73" s="30"/>
      <c r="B73" s="30"/>
      <c r="C73" s="30"/>
      <c r="D73" s="31"/>
    </row>
    <row r="74" spans="1:4" ht="16.5" thickBot="1">
      <c r="A74" s="2" t="s">
        <v>151</v>
      </c>
      <c r="B74" s="2"/>
      <c r="C74" s="2"/>
      <c r="D74" s="3" t="s">
        <v>580</v>
      </c>
    </row>
    <row r="75" spans="1:4" ht="39" thickBot="1">
      <c r="A75" s="4" t="s">
        <v>581</v>
      </c>
      <c r="B75" s="5" t="s">
        <v>582</v>
      </c>
      <c r="C75" s="6" t="s">
        <v>583</v>
      </c>
      <c r="D75" s="7" t="s">
        <v>269</v>
      </c>
    </row>
    <row r="76" spans="1:4" ht="16.5" thickBot="1">
      <c r="A76" s="10" t="s">
        <v>602</v>
      </c>
      <c r="B76" s="11" t="s">
        <v>756</v>
      </c>
      <c r="C76" s="12">
        <v>700</v>
      </c>
      <c r="D76" s="13">
        <v>624</v>
      </c>
    </row>
    <row r="77" spans="1:4" ht="15">
      <c r="A77" s="14" t="s">
        <v>603</v>
      </c>
      <c r="B77" s="15" t="s">
        <v>604</v>
      </c>
      <c r="C77" s="16">
        <v>700</v>
      </c>
      <c r="D77" s="17">
        <v>624</v>
      </c>
    </row>
    <row r="78" spans="1:4" ht="26.25" thickBot="1">
      <c r="A78" s="18"/>
      <c r="B78" s="19" t="s">
        <v>152</v>
      </c>
      <c r="C78" s="20"/>
      <c r="D78" s="21"/>
    </row>
    <row r="79" spans="1:4" ht="15" thickBot="1">
      <c r="A79" s="26" t="s">
        <v>153</v>
      </c>
      <c r="B79" s="27"/>
      <c r="C79" s="28">
        <v>700</v>
      </c>
      <c r="D79" s="29">
        <v>624</v>
      </c>
    </row>
    <row r="80" spans="1:4" ht="12.75">
      <c r="A80" s="30"/>
      <c r="B80" s="30"/>
      <c r="C80" s="30"/>
      <c r="D80" s="31"/>
    </row>
    <row r="81" spans="1:4" ht="16.5" thickBot="1">
      <c r="A81" s="2" t="s">
        <v>154</v>
      </c>
      <c r="B81" s="2"/>
      <c r="C81" s="2"/>
      <c r="D81" s="3" t="s">
        <v>580</v>
      </c>
    </row>
    <row r="82" spans="1:4" ht="39" thickBot="1">
      <c r="A82" s="4" t="s">
        <v>581</v>
      </c>
      <c r="B82" s="5" t="s">
        <v>582</v>
      </c>
      <c r="C82" s="6" t="s">
        <v>583</v>
      </c>
      <c r="D82" s="7" t="s">
        <v>269</v>
      </c>
    </row>
    <row r="83" spans="1:4" ht="16.5" thickBot="1">
      <c r="A83" s="10" t="s">
        <v>602</v>
      </c>
      <c r="B83" s="11" t="s">
        <v>756</v>
      </c>
      <c r="C83" s="12">
        <v>600</v>
      </c>
      <c r="D83" s="13">
        <v>715.13</v>
      </c>
    </row>
    <row r="84" spans="1:4" ht="15">
      <c r="A84" s="14" t="s">
        <v>603</v>
      </c>
      <c r="B84" s="15" t="s">
        <v>604</v>
      </c>
      <c r="C84" s="16">
        <v>600</v>
      </c>
      <c r="D84" s="17">
        <v>715.13</v>
      </c>
    </row>
    <row r="85" spans="1:4" ht="26.25" thickBot="1">
      <c r="A85" s="18"/>
      <c r="B85" s="19" t="s">
        <v>155</v>
      </c>
      <c r="C85" s="20"/>
      <c r="D85" s="21"/>
    </row>
    <row r="86" spans="1:4" ht="15" thickBot="1">
      <c r="A86" s="26" t="s">
        <v>156</v>
      </c>
      <c r="B86" s="27"/>
      <c r="C86" s="28">
        <v>600</v>
      </c>
      <c r="D86" s="29">
        <v>715.13</v>
      </c>
    </row>
    <row r="87" spans="1:4" ht="12.75">
      <c r="A87" s="30"/>
      <c r="B87" s="30"/>
      <c r="C87" s="30"/>
      <c r="D87" s="31"/>
    </row>
    <row r="88" spans="1:4" ht="16.5" thickBot="1">
      <c r="A88" s="2" t="s">
        <v>157</v>
      </c>
      <c r="B88" s="2"/>
      <c r="C88" s="2"/>
      <c r="D88" s="3" t="s">
        <v>580</v>
      </c>
    </row>
    <row r="89" spans="1:4" ht="39" thickBot="1">
      <c r="A89" s="4" t="s">
        <v>581</v>
      </c>
      <c r="B89" s="5" t="s">
        <v>582</v>
      </c>
      <c r="C89" s="6" t="s">
        <v>583</v>
      </c>
      <c r="D89" s="7" t="s">
        <v>269</v>
      </c>
    </row>
    <row r="90" spans="1:4" ht="16.5" thickBot="1">
      <c r="A90" s="10" t="s">
        <v>590</v>
      </c>
      <c r="B90" s="11" t="s">
        <v>591</v>
      </c>
      <c r="C90" s="12">
        <v>1600</v>
      </c>
      <c r="D90" s="13">
        <v>1822</v>
      </c>
    </row>
    <row r="91" spans="1:4" ht="15">
      <c r="A91" s="14" t="s">
        <v>592</v>
      </c>
      <c r="B91" s="15" t="s">
        <v>593</v>
      </c>
      <c r="C91" s="16">
        <v>1600</v>
      </c>
      <c r="D91" s="17">
        <v>1822</v>
      </c>
    </row>
    <row r="92" spans="1:4" ht="39" thickBot="1">
      <c r="A92" s="18"/>
      <c r="B92" s="19" t="s">
        <v>158</v>
      </c>
      <c r="C92" s="20"/>
      <c r="D92" s="21"/>
    </row>
    <row r="93" spans="1:4" ht="15" thickBot="1">
      <c r="A93" s="26" t="s">
        <v>159</v>
      </c>
      <c r="B93" s="27"/>
      <c r="C93" s="28">
        <v>1600</v>
      </c>
      <c r="D93" s="29">
        <v>1822</v>
      </c>
    </row>
    <row r="94" spans="1:4" ht="12.75">
      <c r="A94" s="30"/>
      <c r="B94" s="30"/>
      <c r="C94" s="30"/>
      <c r="D94" s="31"/>
    </row>
    <row r="95" spans="1:4" ht="16.5" thickBot="1">
      <c r="A95" s="2" t="s">
        <v>542</v>
      </c>
      <c r="B95" s="2"/>
      <c r="C95" s="2"/>
      <c r="D95" s="3" t="s">
        <v>580</v>
      </c>
    </row>
    <row r="96" spans="1:4" ht="39" thickBot="1">
      <c r="A96" s="4" t="s">
        <v>581</v>
      </c>
      <c r="B96" s="5" t="s">
        <v>582</v>
      </c>
      <c r="C96" s="6" t="s">
        <v>583</v>
      </c>
      <c r="D96" s="7" t="s">
        <v>269</v>
      </c>
    </row>
    <row r="97" spans="1:4" ht="16.5" thickBot="1">
      <c r="A97" s="10" t="s">
        <v>590</v>
      </c>
      <c r="B97" s="11" t="s">
        <v>591</v>
      </c>
      <c r="C97" s="12">
        <v>2000</v>
      </c>
      <c r="D97" s="13">
        <v>2926.84</v>
      </c>
    </row>
    <row r="98" spans="1:4" ht="15">
      <c r="A98" s="14" t="s">
        <v>592</v>
      </c>
      <c r="B98" s="15" t="s">
        <v>593</v>
      </c>
      <c r="C98" s="16">
        <v>2000</v>
      </c>
      <c r="D98" s="17">
        <v>2926.84</v>
      </c>
    </row>
    <row r="99" spans="1:4" ht="51.75" thickBot="1">
      <c r="A99" s="18"/>
      <c r="B99" s="19" t="s">
        <v>160</v>
      </c>
      <c r="C99" s="20"/>
      <c r="D99" s="21"/>
    </row>
    <row r="100" spans="1:4" ht="16.5" thickBot="1">
      <c r="A100" s="10" t="s">
        <v>602</v>
      </c>
      <c r="B100" s="11" t="s">
        <v>756</v>
      </c>
      <c r="C100" s="12">
        <v>7600</v>
      </c>
      <c r="D100" s="13">
        <v>7600</v>
      </c>
    </row>
    <row r="101" spans="1:4" ht="15">
      <c r="A101" s="14" t="s">
        <v>627</v>
      </c>
      <c r="B101" s="15" t="s">
        <v>628</v>
      </c>
      <c r="C101" s="16">
        <v>7600</v>
      </c>
      <c r="D101" s="17">
        <v>7600</v>
      </c>
    </row>
    <row r="102" spans="1:4" ht="39" thickBot="1">
      <c r="A102" s="18"/>
      <c r="B102" s="19" t="s">
        <v>161</v>
      </c>
      <c r="C102" s="20"/>
      <c r="D102" s="21"/>
    </row>
    <row r="103" spans="1:4" ht="15" thickBot="1">
      <c r="A103" s="26" t="s">
        <v>543</v>
      </c>
      <c r="B103" s="27"/>
      <c r="C103" s="28">
        <v>9600</v>
      </c>
      <c r="D103" s="29">
        <v>10526.8</v>
      </c>
    </row>
    <row r="104" spans="1:4" ht="12.75">
      <c r="A104" s="30"/>
      <c r="B104" s="30"/>
      <c r="C104" s="30"/>
      <c r="D104" s="31"/>
    </row>
    <row r="105" spans="1:4" ht="16.5" thickBot="1">
      <c r="A105" s="2" t="s">
        <v>162</v>
      </c>
      <c r="B105" s="2"/>
      <c r="C105" s="2"/>
      <c r="D105" s="3" t="s">
        <v>580</v>
      </c>
    </row>
    <row r="106" spans="1:4" ht="39" thickBot="1">
      <c r="A106" s="4" t="s">
        <v>581</v>
      </c>
      <c r="B106" s="5" t="s">
        <v>582</v>
      </c>
      <c r="C106" s="6" t="s">
        <v>583</v>
      </c>
      <c r="D106" s="7" t="s">
        <v>269</v>
      </c>
    </row>
    <row r="107" spans="1:4" ht="16.5" thickBot="1">
      <c r="A107" s="10" t="s">
        <v>590</v>
      </c>
      <c r="B107" s="11" t="s">
        <v>591</v>
      </c>
      <c r="C107" s="12">
        <v>17916</v>
      </c>
      <c r="D107" s="13">
        <v>20483.6</v>
      </c>
    </row>
    <row r="108" spans="1:4" ht="15">
      <c r="A108" s="14" t="s">
        <v>942</v>
      </c>
      <c r="B108" s="15" t="s">
        <v>943</v>
      </c>
      <c r="C108" s="16">
        <v>2000</v>
      </c>
      <c r="D108" s="17">
        <v>2956</v>
      </c>
    </row>
    <row r="109" spans="1:4" ht="25.5">
      <c r="A109" s="18"/>
      <c r="B109" s="19" t="s">
        <v>163</v>
      </c>
      <c r="C109" s="20"/>
      <c r="D109" s="21"/>
    </row>
    <row r="110" spans="1:4" ht="15">
      <c r="A110" s="14" t="s">
        <v>592</v>
      </c>
      <c r="B110" s="15" t="s">
        <v>593</v>
      </c>
      <c r="C110" s="16">
        <v>15916</v>
      </c>
      <c r="D110" s="17">
        <v>17527.6</v>
      </c>
    </row>
    <row r="111" spans="1:4" ht="39" thickBot="1">
      <c r="A111" s="18"/>
      <c r="B111" s="19" t="s">
        <v>1015</v>
      </c>
      <c r="C111" s="20"/>
      <c r="D111" s="21"/>
    </row>
    <row r="112" spans="1:4" ht="15" thickBot="1">
      <c r="A112" s="26" t="s">
        <v>164</v>
      </c>
      <c r="B112" s="27"/>
      <c r="C112" s="28">
        <v>17916</v>
      </c>
      <c r="D112" s="29">
        <v>20483.6</v>
      </c>
    </row>
    <row r="113" spans="1:4" ht="12.75">
      <c r="A113" s="30"/>
      <c r="B113" s="30"/>
      <c r="C113" s="30"/>
      <c r="D113" s="31"/>
    </row>
    <row r="114" spans="1:4" ht="16.5" thickBot="1">
      <c r="A114" s="2" t="s">
        <v>165</v>
      </c>
      <c r="B114" s="2"/>
      <c r="C114" s="2"/>
      <c r="D114" s="3" t="s">
        <v>580</v>
      </c>
    </row>
    <row r="115" spans="1:4" ht="39" thickBot="1">
      <c r="A115" s="4" t="s">
        <v>581</v>
      </c>
      <c r="B115" s="5" t="s">
        <v>582</v>
      </c>
      <c r="C115" s="6" t="s">
        <v>583</v>
      </c>
      <c r="D115" s="7" t="s">
        <v>269</v>
      </c>
    </row>
    <row r="116" spans="1:4" ht="16.5" thickBot="1">
      <c r="A116" s="10" t="s">
        <v>590</v>
      </c>
      <c r="B116" s="11" t="s">
        <v>591</v>
      </c>
      <c r="C116" s="12">
        <v>2240</v>
      </c>
      <c r="D116" s="13">
        <v>2910.9</v>
      </c>
    </row>
    <row r="117" spans="1:4" ht="15">
      <c r="A117" s="14" t="s">
        <v>767</v>
      </c>
      <c r="B117" s="15" t="s">
        <v>768</v>
      </c>
      <c r="C117" s="16">
        <v>10</v>
      </c>
      <c r="D117" s="17">
        <v>10</v>
      </c>
    </row>
    <row r="118" spans="1:4" ht="12.75">
      <c r="A118" s="18"/>
      <c r="B118" s="19" t="s">
        <v>166</v>
      </c>
      <c r="C118" s="20"/>
      <c r="D118" s="21"/>
    </row>
    <row r="119" spans="1:4" ht="12.75">
      <c r="A119" s="50"/>
      <c r="B119" s="50"/>
      <c r="C119" s="51"/>
      <c r="D119" s="51"/>
    </row>
    <row r="120" spans="1:4" ht="12.75">
      <c r="A120" s="40"/>
      <c r="B120" s="40"/>
      <c r="C120" s="41"/>
      <c r="D120" s="41"/>
    </row>
    <row r="121" spans="1:4" ht="12.75">
      <c r="A121" s="40"/>
      <c r="B121" s="40"/>
      <c r="C121" s="41"/>
      <c r="D121" s="41"/>
    </row>
    <row r="122" spans="1:4" ht="16.5" thickBot="1">
      <c r="A122" s="2" t="s">
        <v>165</v>
      </c>
      <c r="B122" s="2"/>
      <c r="C122" s="2"/>
      <c r="D122" s="3" t="s">
        <v>580</v>
      </c>
    </row>
    <row r="123" spans="1:4" ht="39" thickBot="1">
      <c r="A123" s="4" t="s">
        <v>581</v>
      </c>
      <c r="B123" s="5" t="s">
        <v>582</v>
      </c>
      <c r="C123" s="6" t="s">
        <v>583</v>
      </c>
      <c r="D123" s="7" t="s">
        <v>269</v>
      </c>
    </row>
    <row r="124" spans="1:4" ht="15">
      <c r="A124" s="14" t="s">
        <v>942</v>
      </c>
      <c r="B124" s="15" t="s">
        <v>943</v>
      </c>
      <c r="C124" s="16">
        <v>680</v>
      </c>
      <c r="D124" s="17">
        <v>1826</v>
      </c>
    </row>
    <row r="125" spans="1:4" ht="63.75">
      <c r="A125" s="18"/>
      <c r="B125" s="19" t="s">
        <v>234</v>
      </c>
      <c r="C125" s="20"/>
      <c r="D125" s="21"/>
    </row>
    <row r="126" spans="1:4" ht="15">
      <c r="A126" s="14" t="s">
        <v>592</v>
      </c>
      <c r="B126" s="15" t="s">
        <v>593</v>
      </c>
      <c r="C126" s="16">
        <v>1550</v>
      </c>
      <c r="D126" s="17">
        <v>1074.9</v>
      </c>
    </row>
    <row r="127" spans="1:4" ht="77.25" thickBot="1">
      <c r="A127" s="18"/>
      <c r="B127" s="19" t="s">
        <v>235</v>
      </c>
      <c r="C127" s="20"/>
      <c r="D127" s="21"/>
    </row>
    <row r="128" spans="1:4" ht="15" thickBot="1">
      <c r="A128" s="26" t="s">
        <v>167</v>
      </c>
      <c r="B128" s="27"/>
      <c r="C128" s="28">
        <v>2240</v>
      </c>
      <c r="D128" s="29">
        <v>2910.9</v>
      </c>
    </row>
    <row r="129" spans="1:4" ht="12.75">
      <c r="A129" s="30"/>
      <c r="B129" s="30"/>
      <c r="C129" s="30"/>
      <c r="D129" s="31"/>
    </row>
    <row r="130" spans="1:4" ht="16.5" thickBot="1">
      <c r="A130" s="2" t="s">
        <v>168</v>
      </c>
      <c r="B130" s="2"/>
      <c r="C130" s="2"/>
      <c r="D130" s="3" t="s">
        <v>580</v>
      </c>
    </row>
    <row r="131" spans="1:4" ht="39" thickBot="1">
      <c r="A131" s="4" t="s">
        <v>581</v>
      </c>
      <c r="B131" s="5" t="s">
        <v>582</v>
      </c>
      <c r="C131" s="6" t="s">
        <v>583</v>
      </c>
      <c r="D131" s="7" t="s">
        <v>269</v>
      </c>
    </row>
    <row r="132" spans="1:4" ht="16.5" thickBot="1">
      <c r="A132" s="10" t="s">
        <v>584</v>
      </c>
      <c r="B132" s="11" t="s">
        <v>585</v>
      </c>
      <c r="C132" s="12">
        <v>30</v>
      </c>
      <c r="D132" s="13">
        <v>30</v>
      </c>
    </row>
    <row r="133" spans="1:4" ht="15">
      <c r="A133" s="14" t="s">
        <v>586</v>
      </c>
      <c r="B133" s="15" t="s">
        <v>587</v>
      </c>
      <c r="C133" s="16">
        <v>30</v>
      </c>
      <c r="D133" s="17">
        <v>30</v>
      </c>
    </row>
    <row r="134" spans="1:4" ht="13.5" thickBot="1">
      <c r="A134" s="18"/>
      <c r="B134" s="19" t="s">
        <v>169</v>
      </c>
      <c r="C134" s="20"/>
      <c r="D134" s="21"/>
    </row>
    <row r="135" spans="1:4" ht="16.5" thickBot="1">
      <c r="A135" s="10" t="s">
        <v>590</v>
      </c>
      <c r="B135" s="11" t="s">
        <v>591</v>
      </c>
      <c r="C135" s="12">
        <v>400</v>
      </c>
      <c r="D135" s="13">
        <v>537.7</v>
      </c>
    </row>
    <row r="136" spans="1:4" ht="15">
      <c r="A136" s="14" t="s">
        <v>592</v>
      </c>
      <c r="B136" s="15" t="s">
        <v>593</v>
      </c>
      <c r="C136" s="16">
        <v>400</v>
      </c>
      <c r="D136" s="17">
        <v>537.7</v>
      </c>
    </row>
    <row r="137" spans="1:4" ht="26.25" thickBot="1">
      <c r="A137" s="18"/>
      <c r="B137" s="19" t="s">
        <v>170</v>
      </c>
      <c r="C137" s="20"/>
      <c r="D137" s="21"/>
    </row>
    <row r="138" spans="1:4" ht="16.5" thickBot="1">
      <c r="A138" s="10" t="s">
        <v>602</v>
      </c>
      <c r="B138" s="11" t="s">
        <v>756</v>
      </c>
      <c r="C138" s="12">
        <v>750</v>
      </c>
      <c r="D138" s="13">
        <v>900</v>
      </c>
    </row>
    <row r="139" spans="1:4" ht="15">
      <c r="A139" s="14" t="s">
        <v>603</v>
      </c>
      <c r="B139" s="15" t="s">
        <v>604</v>
      </c>
      <c r="C139" s="16">
        <v>50</v>
      </c>
      <c r="D139" s="17">
        <v>100</v>
      </c>
    </row>
    <row r="140" spans="1:4" ht="12.75">
      <c r="A140" s="18"/>
      <c r="B140" s="19" t="s">
        <v>1016</v>
      </c>
      <c r="C140" s="20"/>
      <c r="D140" s="21"/>
    </row>
    <row r="141" spans="1:4" ht="15">
      <c r="A141" s="14" t="s">
        <v>627</v>
      </c>
      <c r="B141" s="15" t="s">
        <v>628</v>
      </c>
      <c r="C141" s="16">
        <v>700</v>
      </c>
      <c r="D141" s="17">
        <v>800</v>
      </c>
    </row>
    <row r="142" spans="1:4" ht="13.5" thickBot="1">
      <c r="A142" s="18"/>
      <c r="B142" s="19" t="s">
        <v>171</v>
      </c>
      <c r="C142" s="20"/>
      <c r="D142" s="21"/>
    </row>
    <row r="143" spans="1:4" ht="15" thickBot="1">
      <c r="A143" s="26" t="s">
        <v>172</v>
      </c>
      <c r="B143" s="27"/>
      <c r="C143" s="28">
        <v>1180</v>
      </c>
      <c r="D143" s="29">
        <v>1467.7</v>
      </c>
    </row>
    <row r="144" spans="1:4" ht="12.75">
      <c r="A144" s="30"/>
      <c r="B144" s="30"/>
      <c r="C144" s="30"/>
      <c r="D144" s="31"/>
    </row>
    <row r="145" spans="1:4" ht="16.5" thickBot="1">
      <c r="A145" s="2" t="s">
        <v>610</v>
      </c>
      <c r="B145" s="2"/>
      <c r="C145" s="2"/>
      <c r="D145" s="3" t="s">
        <v>580</v>
      </c>
    </row>
    <row r="146" spans="1:4" ht="39" thickBot="1">
      <c r="A146" s="4" t="s">
        <v>581</v>
      </c>
      <c r="B146" s="5" t="s">
        <v>582</v>
      </c>
      <c r="C146" s="6" t="s">
        <v>583</v>
      </c>
      <c r="D146" s="7" t="s">
        <v>269</v>
      </c>
    </row>
    <row r="147" spans="1:4" ht="16.5" thickBot="1">
      <c r="A147" s="10" t="s">
        <v>584</v>
      </c>
      <c r="B147" s="11" t="s">
        <v>585</v>
      </c>
      <c r="C147" s="12">
        <v>122</v>
      </c>
      <c r="D147" s="13">
        <v>118</v>
      </c>
    </row>
    <row r="148" spans="1:4" ht="15">
      <c r="A148" s="14" t="s">
        <v>173</v>
      </c>
      <c r="B148" s="15" t="s">
        <v>174</v>
      </c>
      <c r="C148" s="16">
        <v>72</v>
      </c>
      <c r="D148" s="17">
        <v>72</v>
      </c>
    </row>
    <row r="149" spans="1:4" ht="25.5">
      <c r="A149" s="18"/>
      <c r="B149" s="19" t="s">
        <v>175</v>
      </c>
      <c r="C149" s="20"/>
      <c r="D149" s="21"/>
    </row>
    <row r="150" spans="1:4" ht="15">
      <c r="A150" s="14" t="s">
        <v>586</v>
      </c>
      <c r="B150" s="15" t="s">
        <v>587</v>
      </c>
      <c r="C150" s="16">
        <v>45</v>
      </c>
      <c r="D150" s="17">
        <v>45</v>
      </c>
    </row>
    <row r="151" spans="1:4" ht="12.75">
      <c r="A151" s="18"/>
      <c r="B151" s="19" t="s">
        <v>176</v>
      </c>
      <c r="C151" s="20"/>
      <c r="D151" s="21"/>
    </row>
    <row r="152" spans="1:4" ht="15">
      <c r="A152" s="14" t="s">
        <v>588</v>
      </c>
      <c r="B152" s="15" t="s">
        <v>589</v>
      </c>
      <c r="C152" s="16">
        <v>5</v>
      </c>
      <c r="D152" s="17">
        <v>1</v>
      </c>
    </row>
    <row r="153" spans="1:4" ht="25.5">
      <c r="A153" s="18"/>
      <c r="B153" s="19" t="s">
        <v>177</v>
      </c>
      <c r="C153" s="20"/>
      <c r="D153" s="21"/>
    </row>
    <row r="154" spans="1:4" ht="12.75">
      <c r="A154" s="50"/>
      <c r="B154" s="50"/>
      <c r="C154" s="51"/>
      <c r="D154" s="51"/>
    </row>
    <row r="155" spans="1:4" ht="12.75">
      <c r="A155" s="40"/>
      <c r="B155" s="40"/>
      <c r="C155" s="41"/>
      <c r="D155" s="41"/>
    </row>
    <row r="156" spans="1:4" ht="12.75">
      <c r="A156" s="40"/>
      <c r="B156" s="40"/>
      <c r="C156" s="41"/>
      <c r="D156" s="41"/>
    </row>
    <row r="157" spans="1:4" ht="16.5" thickBot="1">
      <c r="A157" s="2" t="s">
        <v>610</v>
      </c>
      <c r="B157" s="2"/>
      <c r="C157" s="2"/>
      <c r="D157" s="3" t="s">
        <v>580</v>
      </c>
    </row>
    <row r="158" spans="1:4" ht="39" thickBot="1">
      <c r="A158" s="4" t="s">
        <v>581</v>
      </c>
      <c r="B158" s="5" t="s">
        <v>582</v>
      </c>
      <c r="C158" s="6" t="s">
        <v>583</v>
      </c>
      <c r="D158" s="7" t="s">
        <v>269</v>
      </c>
    </row>
    <row r="159" spans="1:4" ht="16.5" thickBot="1">
      <c r="A159" s="10" t="s">
        <v>590</v>
      </c>
      <c r="B159" s="11" t="s">
        <v>591</v>
      </c>
      <c r="C159" s="12">
        <v>1</v>
      </c>
      <c r="D159" s="13">
        <v>0.16</v>
      </c>
    </row>
    <row r="160" spans="1:4" ht="15.75" thickBot="1">
      <c r="A160" s="14" t="s">
        <v>592</v>
      </c>
      <c r="B160" s="15" t="s">
        <v>593</v>
      </c>
      <c r="C160" s="16">
        <v>1</v>
      </c>
      <c r="D160" s="17">
        <v>0.16</v>
      </c>
    </row>
    <row r="161" spans="1:4" ht="16.5" thickBot="1">
      <c r="A161" s="10" t="s">
        <v>594</v>
      </c>
      <c r="B161" s="11" t="s">
        <v>595</v>
      </c>
      <c r="C161" s="12">
        <v>268</v>
      </c>
      <c r="D161" s="13">
        <v>308</v>
      </c>
    </row>
    <row r="162" spans="1:4" ht="15">
      <c r="A162" s="14" t="s">
        <v>596</v>
      </c>
      <c r="B162" s="15" t="s">
        <v>597</v>
      </c>
      <c r="C162" s="16">
        <v>250</v>
      </c>
      <c r="D162" s="17">
        <v>280</v>
      </c>
    </row>
    <row r="163" spans="1:4" ht="12.75">
      <c r="A163" s="18"/>
      <c r="B163" s="19" t="s">
        <v>178</v>
      </c>
      <c r="C163" s="20"/>
      <c r="D163" s="21"/>
    </row>
    <row r="164" spans="1:4" ht="15">
      <c r="A164" s="14" t="s">
        <v>598</v>
      </c>
      <c r="B164" s="15" t="s">
        <v>599</v>
      </c>
      <c r="C164" s="16">
        <v>8</v>
      </c>
      <c r="D164" s="17">
        <v>8</v>
      </c>
    </row>
    <row r="165" spans="1:4" ht="25.5">
      <c r="A165" s="18"/>
      <c r="B165" s="19" t="s">
        <v>179</v>
      </c>
      <c r="C165" s="20"/>
      <c r="D165" s="21"/>
    </row>
    <row r="166" spans="1:4" ht="15.75" thickBot="1">
      <c r="A166" s="14" t="s">
        <v>600</v>
      </c>
      <c r="B166" s="15" t="s">
        <v>601</v>
      </c>
      <c r="C166" s="16">
        <v>10</v>
      </c>
      <c r="D166" s="17">
        <v>20</v>
      </c>
    </row>
    <row r="167" spans="1:4" ht="15" thickBot="1">
      <c r="A167" s="26" t="s">
        <v>613</v>
      </c>
      <c r="B167" s="27"/>
      <c r="C167" s="28">
        <v>391</v>
      </c>
      <c r="D167" s="29">
        <v>426.16</v>
      </c>
    </row>
    <row r="168" spans="1:4" ht="12.75">
      <c r="A168" s="30"/>
      <c r="B168" s="30"/>
      <c r="C168" s="30"/>
      <c r="D168" s="31"/>
    </row>
    <row r="169" spans="1:4" ht="15.75">
      <c r="A169" s="2" t="s">
        <v>614</v>
      </c>
      <c r="B169" s="2"/>
      <c r="C169" s="2"/>
      <c r="D169" s="3"/>
    </row>
    <row r="170" spans="1:4" ht="16.5" thickBot="1">
      <c r="A170" s="2" t="s">
        <v>165</v>
      </c>
      <c r="B170" s="2"/>
      <c r="C170" s="2"/>
      <c r="D170" s="3" t="s">
        <v>580</v>
      </c>
    </row>
    <row r="171" spans="1:4" ht="39" thickBot="1">
      <c r="A171" s="4" t="s">
        <v>581</v>
      </c>
      <c r="B171" s="5" t="s">
        <v>582</v>
      </c>
      <c r="C171" s="6" t="s">
        <v>583</v>
      </c>
      <c r="D171" s="7" t="s">
        <v>269</v>
      </c>
    </row>
    <row r="172" spans="1:4" ht="16.5" thickBot="1">
      <c r="A172" s="10" t="s">
        <v>629</v>
      </c>
      <c r="B172" s="11" t="s">
        <v>630</v>
      </c>
      <c r="C172" s="12">
        <v>83</v>
      </c>
      <c r="D172" s="13">
        <v>250</v>
      </c>
    </row>
    <row r="173" spans="1:4" ht="15">
      <c r="A173" s="14" t="s">
        <v>631</v>
      </c>
      <c r="B173" s="15" t="s">
        <v>632</v>
      </c>
      <c r="C173" s="16">
        <v>83</v>
      </c>
      <c r="D173" s="17">
        <v>250</v>
      </c>
    </row>
    <row r="174" spans="1:4" ht="13.5" thickBot="1">
      <c r="A174" s="18"/>
      <c r="B174" s="19" t="s">
        <v>180</v>
      </c>
      <c r="C174" s="20"/>
      <c r="D174" s="21"/>
    </row>
    <row r="175" spans="1:4" ht="16.5" thickBot="1">
      <c r="A175" s="10" t="s">
        <v>181</v>
      </c>
      <c r="B175" s="11" t="s">
        <v>182</v>
      </c>
      <c r="C175" s="12">
        <v>500</v>
      </c>
      <c r="D175" s="13">
        <v>500</v>
      </c>
    </row>
    <row r="176" spans="1:4" ht="15">
      <c r="A176" s="14" t="s">
        <v>183</v>
      </c>
      <c r="B176" s="15" t="s">
        <v>182</v>
      </c>
      <c r="C176" s="16">
        <v>500</v>
      </c>
      <c r="D176" s="17">
        <v>500</v>
      </c>
    </row>
    <row r="177" spans="1:4" ht="13.5" thickBot="1">
      <c r="A177" s="18"/>
      <c r="B177" s="19" t="s">
        <v>184</v>
      </c>
      <c r="C177" s="20"/>
      <c r="D177" s="21"/>
    </row>
    <row r="178" spans="1:4" ht="15" thickBot="1">
      <c r="A178" s="26" t="s">
        <v>185</v>
      </c>
      <c r="B178" s="27"/>
      <c r="C178" s="28">
        <v>583</v>
      </c>
      <c r="D178" s="29">
        <v>750</v>
      </c>
    </row>
    <row r="179" spans="1:4" ht="12.75">
      <c r="A179" s="30"/>
      <c r="B179" s="30"/>
      <c r="C179" s="30"/>
      <c r="D179" s="31"/>
    </row>
    <row r="180" spans="1:4" ht="13.5" thickBot="1">
      <c r="A180" s="30"/>
      <c r="B180" s="30"/>
      <c r="C180" s="30"/>
      <c r="D180" s="31"/>
    </row>
    <row r="181" spans="1:4" ht="15.75">
      <c r="A181" s="8" t="s">
        <v>186</v>
      </c>
      <c r="B181" s="32"/>
      <c r="C181" s="33"/>
      <c r="D181" s="9">
        <v>77820</v>
      </c>
    </row>
    <row r="182" spans="1:4" ht="14.25">
      <c r="A182" s="24"/>
      <c r="B182" s="22" t="s">
        <v>615</v>
      </c>
      <c r="C182" s="23"/>
      <c r="D182" s="25">
        <v>77237</v>
      </c>
    </row>
    <row r="183" spans="1:4" ht="15" thickBot="1">
      <c r="A183" s="34"/>
      <c r="B183" s="35" t="s">
        <v>616</v>
      </c>
      <c r="C183" s="36"/>
      <c r="D183" s="37">
        <v>583</v>
      </c>
    </row>
  </sheetData>
  <mergeCells count="1">
    <mergeCell ref="A1:D1"/>
  </mergeCells>
  <printOptions/>
  <pageMargins left="0.708661417322834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Goth Jiří</dc:creator>
  <cp:keywords/>
  <dc:description/>
  <cp:lastModifiedBy>mikula</cp:lastModifiedBy>
  <cp:lastPrinted>2008-12-05T09:58:34Z</cp:lastPrinted>
  <dcterms:created xsi:type="dcterms:W3CDTF">2001-10-24T13:08:44Z</dcterms:created>
  <dcterms:modified xsi:type="dcterms:W3CDTF">2008-12-05T09:58:40Z</dcterms:modified>
  <cp:category/>
  <cp:version/>
  <cp:contentType/>
  <cp:contentStatus/>
</cp:coreProperties>
</file>