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8"/>
  </bookViews>
  <sheets>
    <sheet name="JH1" sheetId="1" r:id="rId1"/>
    <sheet name="JH2" sheetId="2" r:id="rId2"/>
    <sheet name="JH3" sheetId="3" r:id="rId3"/>
    <sheet name="JH4" sheetId="4" r:id="rId4"/>
    <sheet name="JH5" sheetId="5" r:id="rId5"/>
    <sheet name="JH6" sheetId="6" r:id="rId6"/>
    <sheet name="JH7" sheetId="7" r:id="rId7"/>
    <sheet name="JH8" sheetId="8" r:id="rId8"/>
    <sheet name="JH9" sheetId="9" r:id="rId9"/>
    <sheet name="JH10" sheetId="10" r:id="rId10"/>
    <sheet name="JH11" sheetId="11" r:id="rId11"/>
    <sheet name="JH12" sheetId="12" r:id="rId12"/>
    <sheet name="JH13" sheetId="13" r:id="rId13"/>
    <sheet name="JH14" sheetId="14" r:id="rId14"/>
    <sheet name="Jh15" sheetId="15" r:id="rId15"/>
    <sheet name="Jh16" sheetId="16" r:id="rId16"/>
    <sheet name="JH17" sheetId="17" r:id="rId17"/>
    <sheet name="Jh18" sheetId="18" r:id="rId18"/>
    <sheet name="JH19" sheetId="19" r:id="rId19"/>
  </sheets>
  <definedNames>
    <definedName name="_xlnm.Print_Area" localSheetId="0">'JH1'!$A$2:$L$46</definedName>
    <definedName name="_xlnm.Print_Area" localSheetId="9">'JH10'!$A$2:$L$46</definedName>
    <definedName name="_xlnm.Print_Area" localSheetId="10">'JH11'!$A$2:$L$46</definedName>
    <definedName name="_xlnm.Print_Area" localSheetId="11">'JH12'!$A$2:$L$46</definedName>
    <definedName name="_xlnm.Print_Area" localSheetId="12">'JH13'!$A$2:$L$46</definedName>
    <definedName name="_xlnm.Print_Area" localSheetId="13">'JH14'!$A$2:$L$46</definedName>
    <definedName name="_xlnm.Print_Area" localSheetId="14">'Jh15'!$A$2:$L$46</definedName>
    <definedName name="_xlnm.Print_Area" localSheetId="15">'Jh16'!$A$2:$L$46</definedName>
    <definedName name="_xlnm.Print_Area" localSheetId="16">'JH17'!$A$2:$L$46</definedName>
    <definedName name="_xlnm.Print_Area" localSheetId="17">'Jh18'!$A$2:$L$46</definedName>
    <definedName name="_xlnm.Print_Area" localSheetId="18">'JH19'!$A$2:$L$46</definedName>
    <definedName name="_xlnm.Print_Area" localSheetId="1">'JH2'!$A$2:$L$46</definedName>
    <definedName name="_xlnm.Print_Area" localSheetId="2">'JH3'!$A$2:$L$46</definedName>
    <definedName name="_xlnm.Print_Area" localSheetId="3">'JH4'!$A$2:$L$46</definedName>
    <definedName name="_xlnm.Print_Area" localSheetId="4">'JH5'!$A$2:$L$46</definedName>
    <definedName name="_xlnm.Print_Area" localSheetId="5">'JH6'!$A$2:$L$46</definedName>
    <definedName name="_xlnm.Print_Area" localSheetId="6">'JH7'!$A$2:$L$46</definedName>
    <definedName name="_xlnm.Print_Area" localSheetId="7">'JH8'!$A$2:$L$46</definedName>
    <definedName name="_xlnm.Print_Area" localSheetId="8">'JH9'!$A$2:$L$46</definedName>
  </definedNames>
  <calcPr calcMode="manual" fullCalcOnLoad="1"/>
</workbook>
</file>

<file path=xl/sharedStrings.xml><?xml version="1.0" encoding="utf-8"?>
<sst xmlns="http://schemas.openxmlformats.org/spreadsheetml/2006/main" count="1121" uniqueCount="77">
  <si>
    <t>v tis.Kč</t>
  </si>
  <si>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</si>
  <si>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</si>
  <si>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</si>
  <si>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</si>
  <si>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</si>
  <si>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</si>
  <si>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</si>
  <si>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</si>
  <si>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</si>
  <si>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</si>
  <si>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</si>
  <si>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</si>
  <si>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</si>
  <si>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</si>
  <si>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</si>
  <si>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</si>
  <si>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</si>
  <si>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</si>
  <si>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</si>
  <si>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</si>
  <si>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</si>
  <si>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</si>
  <si>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</si>
  <si>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</si>
  <si>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</si>
  <si>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</si>
  <si>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</si>
  <si>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</si>
  <si>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</si>
  <si>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</si>
  <si>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</si>
  <si>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</si>
  <si>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</si>
  <si>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</si>
  <si>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</si>
  <si>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</si>
  <si>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</si>
  <si>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</si>
  <si>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</si>
  <si>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</si>
  <si>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Paragrafy rozpočtové skladby: 3121</t>
  </si>
  <si>
    <t>Název organizace: Gymnázium,  Na Sadech 308, Třeboň</t>
  </si>
  <si>
    <t>Název organizace: Gymnázium, Boženy Němcové 213, Dačice</t>
  </si>
  <si>
    <t>Název organizace:   Obchodní akademie TGM a Jazyková škola s právem SJZ, Husova 156, Jindřichův Hradec</t>
  </si>
  <si>
    <t>Název organizace: Gymnázium V. Nováka, Husova 333, Jindřichův Hradec</t>
  </si>
  <si>
    <t>Paragrafy rozpočtové skladby: 3122</t>
  </si>
  <si>
    <t>Název organizace: OA Třeboň, Táboritská 688/II,  Třeboň</t>
  </si>
  <si>
    <t>Název organizace: Střední zdravotnická škola, Klášterská 77/II, 377 01 Jindřichův Hradec</t>
  </si>
  <si>
    <t>Střední odborná škola a Střední odborné učiliště, Jáchymova 478,  Jindřichův Hradec</t>
  </si>
  <si>
    <t>Název organizace: Střední škola technická a obchodní, Strojírenská 304, Dačice</t>
  </si>
  <si>
    <t>Paragrafy rozpočtové skladby: 3123</t>
  </si>
  <si>
    <t>Název organizace: Střední škola, Revoluční 220, České Velenice</t>
  </si>
  <si>
    <t>Název organizace: SOU zemědělské a služeb, nám. Republiky 86,  Dačice</t>
  </si>
  <si>
    <t>Název organizace: Střední odborná škola a Střední odborné učiliště, Vrchlického 567, Třeboň</t>
  </si>
  <si>
    <t>Název organizace: Základní škola, Neulingerova 108, Dačice</t>
  </si>
  <si>
    <t>Paragrafy rozpočtové skladby: 3114</t>
  </si>
  <si>
    <t>Název organizace: MŠ,ZŠ a PrŠ, jarošovská 1125/II,  Jindřichův Hradec</t>
  </si>
  <si>
    <t>Název organizace: Základní škola praktická, Jiráskova 3, Třeboň</t>
  </si>
  <si>
    <t>Paragrafy rozpočtové skladby: 314</t>
  </si>
  <si>
    <t>Název organizace: Základní umělecká škola,Hradební 24, Třeboň</t>
  </si>
  <si>
    <t>Paragrafy rozpočtové skladby: 3231</t>
  </si>
  <si>
    <t>Název organizace:  Základní umělecká škola, Antonínská 93/II, Dačice</t>
  </si>
  <si>
    <t>Název organizace: Základní umělecká škola V. Nováka, Janderova 165/II, Jindřichův Hradec</t>
  </si>
  <si>
    <t>Název organizace: Dům dětí a mládeže, Růžová 10, Jindřichův Hradec</t>
  </si>
  <si>
    <t>Paragrafy rozpočtové skladby: 3421</t>
  </si>
  <si>
    <t>řádek</t>
  </si>
  <si>
    <t>VYBRANÉ UKAZATELE PŘÍSPĚVKOVÝCH ORGANIZACÍ - ROK 2009</t>
  </si>
  <si>
    <t>Ukazatel</t>
  </si>
  <si>
    <t>Skutečnost</t>
  </si>
  <si>
    <t>prostředky kraje</t>
  </si>
  <si>
    <t>přímé MŠMT</t>
  </si>
  <si>
    <t>rok 2007</t>
  </si>
  <si>
    <t>Rozpočet rok 2008</t>
  </si>
  <si>
    <t>Skutečnost 1.- 6. 2008</t>
  </si>
  <si>
    <t>Návrh rok 2009</t>
  </si>
  <si>
    <t>Název organizace: Střední škola rybářská a vodohospodářská J.Krčína, Táboritská 941 Třeboń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</si>
</sst>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 horizontal="right" vertical="center" wrapText="1"/>
      <protection/>
    </xf>
    <xf numFmtId="3" fontId="0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164" fontId="0" fillId="2" borderId="0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 applyProtection="1">
      <alignment horizontal="left" wrapText="1"/>
      <protection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6" xfId="0" applyBorder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3" fontId="1" fillId="0" borderId="7" xfId="0" applyNumberFormat="1" applyFont="1" applyBorder="1" applyAlignment="1" applyProtection="1">
      <alignment/>
      <protection locked="0"/>
    </xf>
    <xf numFmtId="3" fontId="1" fillId="0" borderId="13" xfId="0" applyNumberFormat="1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3" fontId="0" fillId="2" borderId="1" xfId="0" applyNumberFormat="1" applyFont="1" applyFill="1" applyBorder="1" applyAlignment="1" applyProtection="1">
      <alignment/>
      <protection locked="0"/>
    </xf>
    <xf numFmtId="3" fontId="0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0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11" xfId="0" applyNumberFormat="1" applyFont="1" applyFill="1" applyBorder="1" applyAlignment="1" applyProtection="1">
      <alignment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0">
      <selection activeCell="O22" sqref="O21:O22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45</v>
      </c>
      <c r="C4" s="3"/>
      <c r="D4" s="16"/>
      <c r="E4" s="16"/>
      <c r="F4" s="16"/>
      <c r="G4" s="16"/>
      <c r="H4" s="16"/>
    </row>
    <row r="5" spans="2:14" ht="13.5" thickBot="1">
      <c r="B5" s="2" t="s">
        <v>41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25178</v>
      </c>
      <c r="D8" s="61">
        <f t="shared" si="0"/>
        <v>3669</v>
      </c>
      <c r="E8" s="61">
        <f t="shared" si="0"/>
        <v>1634</v>
      </c>
      <c r="F8" s="61">
        <f t="shared" si="0"/>
        <v>19416</v>
      </c>
      <c r="G8" s="61">
        <f t="shared" si="0"/>
        <v>1835</v>
      </c>
      <c r="H8" s="61">
        <f t="shared" si="0"/>
        <v>1149</v>
      </c>
      <c r="I8" s="61">
        <f t="shared" si="0"/>
        <v>9708</v>
      </c>
      <c r="J8" s="61">
        <f t="shared" si="0"/>
        <v>3735</v>
      </c>
      <c r="K8" s="61">
        <f t="shared" si="0"/>
        <v>1734</v>
      </c>
      <c r="L8" s="62">
        <f t="shared" si="0"/>
        <v>20460</v>
      </c>
      <c r="M8" s="19"/>
      <c r="N8" s="19"/>
    </row>
    <row r="9" spans="1:14" ht="12" customHeight="1">
      <c r="A9" s="75">
        <v>2</v>
      </c>
      <c r="B9" s="76" t="s">
        <v>3</v>
      </c>
      <c r="C9" s="55">
        <v>2871</v>
      </c>
      <c r="D9" s="55">
        <v>624</v>
      </c>
      <c r="E9" s="55">
        <v>1400</v>
      </c>
      <c r="F9" s="55">
        <v>124</v>
      </c>
      <c r="G9" s="56">
        <v>255</v>
      </c>
      <c r="H9" s="56">
        <v>1035</v>
      </c>
      <c r="I9" s="56">
        <v>73</v>
      </c>
      <c r="J9" s="55">
        <v>599</v>
      </c>
      <c r="K9" s="55">
        <v>1500</v>
      </c>
      <c r="L9" s="57">
        <v>124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>
        <v>1400</v>
      </c>
      <c r="F10" s="40"/>
      <c r="G10" s="7"/>
      <c r="H10" s="7">
        <v>1001</v>
      </c>
      <c r="I10" s="7"/>
      <c r="J10" s="6"/>
      <c r="K10" s="6">
        <v>1500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1448</v>
      </c>
      <c r="D11" s="6">
        <v>1700</v>
      </c>
      <c r="E11" s="6"/>
      <c r="F11" s="40"/>
      <c r="G11" s="7">
        <v>841</v>
      </c>
      <c r="H11" s="7"/>
      <c r="I11" s="81"/>
      <c r="J11" s="6">
        <v>1710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556</v>
      </c>
      <c r="D13" s="6">
        <v>300</v>
      </c>
      <c r="E13" s="6">
        <v>210</v>
      </c>
      <c r="F13" s="6"/>
      <c r="G13" s="7">
        <v>197</v>
      </c>
      <c r="H13" s="7">
        <v>22</v>
      </c>
      <c r="I13" s="7"/>
      <c r="J13" s="6">
        <v>210</v>
      </c>
      <c r="K13" s="6">
        <v>210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170</v>
      </c>
      <c r="D14" s="6"/>
      <c r="E14" s="6"/>
      <c r="F14" s="6">
        <v>150</v>
      </c>
      <c r="G14" s="7"/>
      <c r="H14" s="7">
        <v>3</v>
      </c>
      <c r="I14" s="7">
        <v>112</v>
      </c>
      <c r="J14" s="6"/>
      <c r="K14" s="6"/>
      <c r="L14" s="8">
        <v>150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802</v>
      </c>
      <c r="D15" s="6">
        <v>618</v>
      </c>
      <c r="E15" s="6"/>
      <c r="F15" s="6">
        <v>15</v>
      </c>
      <c r="G15" s="7">
        <v>327</v>
      </c>
      <c r="H15" s="7">
        <v>67</v>
      </c>
      <c r="I15" s="7">
        <v>12</v>
      </c>
      <c r="J15" s="6">
        <v>648</v>
      </c>
      <c r="K15" s="6"/>
      <c r="L15" s="8">
        <v>15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13748</v>
      </c>
      <c r="D16" s="37">
        <f t="shared" si="1"/>
        <v>0</v>
      </c>
      <c r="E16" s="37">
        <f t="shared" si="1"/>
        <v>23</v>
      </c>
      <c r="F16" s="37">
        <f t="shared" si="1"/>
        <v>13892</v>
      </c>
      <c r="G16" s="37">
        <f t="shared" si="1"/>
        <v>0</v>
      </c>
      <c r="H16" s="37">
        <f t="shared" si="1"/>
        <v>21</v>
      </c>
      <c r="I16" s="37">
        <f t="shared" si="1"/>
        <v>6936</v>
      </c>
      <c r="J16" s="37">
        <f t="shared" si="1"/>
        <v>0</v>
      </c>
      <c r="K16" s="37">
        <f t="shared" si="1"/>
        <v>23</v>
      </c>
      <c r="L16" s="42">
        <f t="shared" si="1"/>
        <v>14659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13648</v>
      </c>
      <c r="D17" s="40"/>
      <c r="E17" s="6">
        <v>23</v>
      </c>
      <c r="F17" s="6">
        <v>13792</v>
      </c>
      <c r="G17" s="38"/>
      <c r="H17" s="7">
        <v>3</v>
      </c>
      <c r="I17" s="7">
        <v>6895</v>
      </c>
      <c r="J17" s="81"/>
      <c r="K17" s="7">
        <v>23</v>
      </c>
      <c r="L17" s="8">
        <v>14559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100</v>
      </c>
      <c r="D18" s="6"/>
      <c r="E18" s="6"/>
      <c r="F18" s="6">
        <v>100</v>
      </c>
      <c r="G18" s="38"/>
      <c r="H18" s="7">
        <v>18</v>
      </c>
      <c r="I18" s="7">
        <v>41</v>
      </c>
      <c r="J18" s="7"/>
      <c r="K18" s="7"/>
      <c r="L18" s="8">
        <v>100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4772</v>
      </c>
      <c r="D19" s="40"/>
      <c r="E19" s="6">
        <v>1</v>
      </c>
      <c r="F19" s="6">
        <v>4862</v>
      </c>
      <c r="G19" s="38"/>
      <c r="H19" s="7">
        <v>1</v>
      </c>
      <c r="I19" s="7">
        <v>2416</v>
      </c>
      <c r="J19" s="40"/>
      <c r="K19" s="6">
        <v>1</v>
      </c>
      <c r="L19" s="9">
        <v>5132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58</v>
      </c>
      <c r="D20" s="6"/>
      <c r="E20" s="6"/>
      <c r="F20" s="6">
        <v>97</v>
      </c>
      <c r="G20" s="7"/>
      <c r="H20" s="7"/>
      <c r="I20" s="7">
        <v>15</v>
      </c>
      <c r="J20" s="6"/>
      <c r="K20" s="6"/>
      <c r="L20" s="9">
        <v>60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308</v>
      </c>
      <c r="D21" s="6"/>
      <c r="E21" s="6"/>
      <c r="F21" s="6">
        <v>276</v>
      </c>
      <c r="G21" s="7"/>
      <c r="H21" s="7"/>
      <c r="I21" s="7">
        <v>144</v>
      </c>
      <c r="J21" s="6"/>
      <c r="K21" s="6"/>
      <c r="L21" s="9">
        <v>320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52</v>
      </c>
      <c r="D24" s="6">
        <v>49</v>
      </c>
      <c r="E24" s="6"/>
      <c r="F24" s="6"/>
      <c r="G24" s="7">
        <v>28</v>
      </c>
      <c r="H24" s="7"/>
      <c r="I24" s="7"/>
      <c r="J24" s="6">
        <v>104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393</v>
      </c>
      <c r="D25" s="6">
        <v>378</v>
      </c>
      <c r="E25" s="6"/>
      <c r="F25" s="40"/>
      <c r="G25" s="7">
        <v>187</v>
      </c>
      <c r="H25" s="7"/>
      <c r="I25" s="81"/>
      <c r="J25" s="6">
        <v>464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25178</v>
      </c>
      <c r="D28" s="61">
        <f t="shared" si="2"/>
        <v>3669</v>
      </c>
      <c r="E28" s="61">
        <f t="shared" si="2"/>
        <v>1634</v>
      </c>
      <c r="F28" s="61">
        <f t="shared" si="2"/>
        <v>19416</v>
      </c>
      <c r="G28" s="61">
        <f t="shared" si="2"/>
        <v>1835</v>
      </c>
      <c r="H28" s="61">
        <f t="shared" si="2"/>
        <v>1157</v>
      </c>
      <c r="I28" s="61">
        <f t="shared" si="2"/>
        <v>9708</v>
      </c>
      <c r="J28" s="61">
        <f t="shared" si="2"/>
        <v>3735</v>
      </c>
      <c r="K28" s="61">
        <f t="shared" si="2"/>
        <v>1734</v>
      </c>
      <c r="L28" s="62">
        <f t="shared" si="2"/>
        <v>20460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1746</v>
      </c>
      <c r="D30" s="40"/>
      <c r="E30" s="6">
        <v>1404</v>
      </c>
      <c r="F30" s="40"/>
      <c r="G30" s="81"/>
      <c r="H30" s="7">
        <v>983</v>
      </c>
      <c r="I30" s="81"/>
      <c r="J30" s="40"/>
      <c r="K30" s="6">
        <v>1504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43</v>
      </c>
      <c r="D32" s="40"/>
      <c r="E32" s="6">
        <v>30</v>
      </c>
      <c r="F32" s="40"/>
      <c r="G32" s="81"/>
      <c r="H32" s="7">
        <v>25</v>
      </c>
      <c r="I32" s="81"/>
      <c r="J32" s="40"/>
      <c r="K32" s="6">
        <v>30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133</v>
      </c>
      <c r="D33" s="40"/>
      <c r="E33" s="6">
        <v>20</v>
      </c>
      <c r="F33" s="40"/>
      <c r="G33" s="81"/>
      <c r="H33" s="7"/>
      <c r="I33" s="81"/>
      <c r="J33" s="40"/>
      <c r="K33" s="6">
        <v>20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233</v>
      </c>
      <c r="D34" s="40"/>
      <c r="E34" s="6">
        <v>180</v>
      </c>
      <c r="F34" s="40"/>
      <c r="G34" s="81"/>
      <c r="H34" s="7">
        <v>95</v>
      </c>
      <c r="I34" s="81"/>
      <c r="J34" s="40"/>
      <c r="K34" s="6">
        <v>180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23023</v>
      </c>
      <c r="D38" s="58">
        <v>3669</v>
      </c>
      <c r="E38" s="58"/>
      <c r="F38" s="58">
        <v>19416</v>
      </c>
      <c r="G38" s="59">
        <v>1835</v>
      </c>
      <c r="H38" s="59">
        <v>54</v>
      </c>
      <c r="I38" s="59">
        <v>9708</v>
      </c>
      <c r="J38" s="58">
        <v>3735</v>
      </c>
      <c r="K38" s="58"/>
      <c r="L38" s="60">
        <v>20460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8</v>
      </c>
      <c r="I39" s="61">
        <f t="shared" si="3"/>
        <v>0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547</v>
      </c>
      <c r="D42" s="40"/>
      <c r="E42" s="6">
        <v>200</v>
      </c>
      <c r="F42" s="40"/>
      <c r="G42" s="40"/>
      <c r="H42" s="6"/>
      <c r="I42" s="40"/>
      <c r="J42" s="81"/>
      <c r="K42" s="7">
        <v>320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133</v>
      </c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>
        <v>20</v>
      </c>
      <c r="F44" s="40"/>
      <c r="G44" s="40"/>
      <c r="H44" s="6"/>
      <c r="I44" s="40"/>
      <c r="J44" s="81"/>
      <c r="K44" s="7">
        <v>20</v>
      </c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50.1</v>
      </c>
      <c r="D45" s="89"/>
      <c r="E45" s="13">
        <v>0.055</v>
      </c>
      <c r="F45" s="13">
        <v>51.7</v>
      </c>
      <c r="G45" s="89"/>
      <c r="H45" s="13">
        <v>0.055</v>
      </c>
      <c r="I45" s="13">
        <v>51.913</v>
      </c>
      <c r="J45" s="90"/>
      <c r="K45" s="14">
        <v>0.055</v>
      </c>
      <c r="L45" s="15">
        <v>52.085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22701.264138389888</v>
      </c>
      <c r="D46" s="48"/>
      <c r="E46" s="10"/>
      <c r="F46" s="47">
        <f>(((F17*1000)/F45)/12)</f>
        <v>22230.818826563507</v>
      </c>
      <c r="G46" s="10"/>
      <c r="H46" s="10">
        <v>55</v>
      </c>
      <c r="I46" s="47">
        <f>(((I17*1000)/I45)/6)</f>
        <v>22136.39486576901</v>
      </c>
      <c r="J46" s="43"/>
      <c r="K46" s="43"/>
      <c r="L46" s="11">
        <f>(((L17*1000)/L45)/12)</f>
        <v>23293.6546030527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6">
      <selection activeCell="E52" sqref="E52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53</v>
      </c>
      <c r="C4" s="3"/>
      <c r="D4" s="16"/>
      <c r="E4" s="16"/>
      <c r="F4" s="16"/>
      <c r="G4" s="16"/>
      <c r="H4" s="16"/>
    </row>
    <row r="5" spans="2:14" ht="13.5" thickBot="1">
      <c r="B5" s="2" t="s">
        <v>51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28961</v>
      </c>
      <c r="D8" s="61">
        <f t="shared" si="0"/>
        <v>5613</v>
      </c>
      <c r="E8" s="61">
        <f t="shared" si="0"/>
        <v>4022</v>
      </c>
      <c r="F8" s="61">
        <f t="shared" si="0"/>
        <v>18436</v>
      </c>
      <c r="G8" s="61">
        <f t="shared" si="0"/>
        <v>2807</v>
      </c>
      <c r="H8" s="61">
        <f t="shared" si="0"/>
        <v>1557</v>
      </c>
      <c r="I8" s="61">
        <f t="shared" si="0"/>
        <v>8926</v>
      </c>
      <c r="J8" s="61">
        <f t="shared" si="0"/>
        <v>5655</v>
      </c>
      <c r="K8" s="61">
        <f t="shared" si="0"/>
        <v>3800</v>
      </c>
      <c r="L8" s="62">
        <f t="shared" si="0"/>
        <v>19512</v>
      </c>
      <c r="M8" s="19"/>
      <c r="N8" s="19"/>
    </row>
    <row r="9" spans="1:14" ht="12" customHeight="1">
      <c r="A9" s="75">
        <v>2</v>
      </c>
      <c r="B9" s="76" t="s">
        <v>3</v>
      </c>
      <c r="C9" s="55">
        <v>4367</v>
      </c>
      <c r="D9" s="55">
        <v>1599</v>
      </c>
      <c r="E9" s="55">
        <v>2320</v>
      </c>
      <c r="F9" s="55">
        <v>92</v>
      </c>
      <c r="G9" s="56">
        <v>519</v>
      </c>
      <c r="H9" s="56">
        <v>1371</v>
      </c>
      <c r="I9" s="56">
        <v>33</v>
      </c>
      <c r="J9" s="55">
        <v>1600</v>
      </c>
      <c r="K9" s="55">
        <v>2300</v>
      </c>
      <c r="L9" s="57">
        <v>300</v>
      </c>
      <c r="M9" s="20"/>
      <c r="N9" s="20"/>
    </row>
    <row r="10" spans="1:14" ht="13.5" customHeight="1">
      <c r="A10" s="41">
        <v>3</v>
      </c>
      <c r="B10" s="36" t="s">
        <v>4</v>
      </c>
      <c r="C10" s="6">
        <v>1827</v>
      </c>
      <c r="D10" s="6">
        <v>60</v>
      </c>
      <c r="E10" s="6">
        <v>1900</v>
      </c>
      <c r="F10" s="40"/>
      <c r="G10" s="7">
        <v>39</v>
      </c>
      <c r="H10" s="7">
        <v>1069</v>
      </c>
      <c r="I10" s="7"/>
      <c r="J10" s="6">
        <v>60</v>
      </c>
      <c r="K10" s="6">
        <v>1900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1948</v>
      </c>
      <c r="D11" s="6">
        <v>2000</v>
      </c>
      <c r="E11" s="6"/>
      <c r="F11" s="40"/>
      <c r="G11" s="7">
        <v>1219</v>
      </c>
      <c r="H11" s="7"/>
      <c r="I11" s="81"/>
      <c r="J11" s="6">
        <v>2000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664</v>
      </c>
      <c r="D13" s="6">
        <v>200</v>
      </c>
      <c r="E13" s="6">
        <v>1300</v>
      </c>
      <c r="F13" s="6"/>
      <c r="G13" s="7">
        <v>145</v>
      </c>
      <c r="H13" s="7">
        <v>45</v>
      </c>
      <c r="I13" s="7"/>
      <c r="J13" s="6">
        <v>200</v>
      </c>
      <c r="K13" s="6">
        <v>1100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6</v>
      </c>
      <c r="D14" s="6"/>
      <c r="E14" s="6"/>
      <c r="F14" s="6">
        <v>15</v>
      </c>
      <c r="G14" s="7"/>
      <c r="H14" s="7"/>
      <c r="I14" s="7">
        <v>8</v>
      </c>
      <c r="J14" s="6"/>
      <c r="K14" s="6"/>
      <c r="L14" s="8">
        <v>15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766</v>
      </c>
      <c r="D15" s="6">
        <v>500</v>
      </c>
      <c r="E15" s="6">
        <v>300</v>
      </c>
      <c r="F15" s="6">
        <v>75</v>
      </c>
      <c r="G15" s="7">
        <v>255</v>
      </c>
      <c r="H15" s="7">
        <v>89</v>
      </c>
      <c r="I15" s="7">
        <v>28</v>
      </c>
      <c r="J15" s="6">
        <v>500</v>
      </c>
      <c r="K15" s="6">
        <v>298</v>
      </c>
      <c r="L15" s="8">
        <v>80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14547</v>
      </c>
      <c r="D16" s="37">
        <f t="shared" si="1"/>
        <v>0</v>
      </c>
      <c r="E16" s="37">
        <f t="shared" si="1"/>
        <v>100</v>
      </c>
      <c r="F16" s="37">
        <f t="shared" si="1"/>
        <v>13254</v>
      </c>
      <c r="G16" s="37">
        <f t="shared" si="1"/>
        <v>0</v>
      </c>
      <c r="H16" s="37">
        <f t="shared" si="1"/>
        <v>52</v>
      </c>
      <c r="I16" s="37">
        <f t="shared" si="1"/>
        <v>6441</v>
      </c>
      <c r="J16" s="37">
        <f t="shared" si="1"/>
        <v>0</v>
      </c>
      <c r="K16" s="37">
        <f t="shared" si="1"/>
        <v>100</v>
      </c>
      <c r="L16" s="42">
        <f t="shared" si="1"/>
        <v>13898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14443</v>
      </c>
      <c r="D17" s="40"/>
      <c r="E17" s="6"/>
      <c r="F17" s="6">
        <v>13229</v>
      </c>
      <c r="G17" s="38"/>
      <c r="H17" s="7"/>
      <c r="I17" s="7">
        <v>6426</v>
      </c>
      <c r="J17" s="81"/>
      <c r="K17" s="7"/>
      <c r="L17" s="8">
        <v>13873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104</v>
      </c>
      <c r="D18" s="6"/>
      <c r="E18" s="6">
        <v>100</v>
      </c>
      <c r="F18" s="6">
        <v>25</v>
      </c>
      <c r="G18" s="38"/>
      <c r="H18" s="7">
        <v>52</v>
      </c>
      <c r="I18" s="7">
        <v>15</v>
      </c>
      <c r="J18" s="7"/>
      <c r="K18" s="7">
        <v>100</v>
      </c>
      <c r="L18" s="8">
        <v>25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5066</v>
      </c>
      <c r="D19" s="40"/>
      <c r="E19" s="6"/>
      <c r="F19" s="6">
        <v>4630</v>
      </c>
      <c r="G19" s="38"/>
      <c r="H19" s="7"/>
      <c r="I19" s="7">
        <v>2257</v>
      </c>
      <c r="J19" s="40"/>
      <c r="K19" s="6"/>
      <c r="L19" s="9">
        <v>4855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61</v>
      </c>
      <c r="D20" s="6"/>
      <c r="E20" s="6"/>
      <c r="F20" s="6">
        <v>55</v>
      </c>
      <c r="G20" s="7"/>
      <c r="H20" s="7"/>
      <c r="I20" s="7">
        <v>27</v>
      </c>
      <c r="J20" s="6"/>
      <c r="K20" s="6"/>
      <c r="L20" s="9">
        <v>56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291</v>
      </c>
      <c r="D21" s="6"/>
      <c r="E21" s="6"/>
      <c r="F21" s="6">
        <v>265</v>
      </c>
      <c r="G21" s="7"/>
      <c r="H21" s="7"/>
      <c r="I21" s="7">
        <v>129</v>
      </c>
      <c r="J21" s="6"/>
      <c r="K21" s="6"/>
      <c r="L21" s="9">
        <v>268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52</v>
      </c>
      <c r="D22" s="6"/>
      <c r="E22" s="6"/>
      <c r="F22" s="6">
        <v>50</v>
      </c>
      <c r="G22" s="7"/>
      <c r="H22" s="7"/>
      <c r="I22" s="7">
        <v>3</v>
      </c>
      <c r="J22" s="6"/>
      <c r="K22" s="6"/>
      <c r="L22" s="9">
        <v>40</v>
      </c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>
        <v>2</v>
      </c>
      <c r="F23" s="40"/>
      <c r="G23" s="7">
        <v>1</v>
      </c>
      <c r="H23" s="7"/>
      <c r="I23" s="81"/>
      <c r="J23" s="6"/>
      <c r="K23" s="6">
        <v>2</v>
      </c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53</v>
      </c>
      <c r="D24" s="6">
        <v>60</v>
      </c>
      <c r="E24" s="6"/>
      <c r="F24" s="6"/>
      <c r="G24" s="7">
        <v>27</v>
      </c>
      <c r="H24" s="7"/>
      <c r="I24" s="7"/>
      <c r="J24" s="6">
        <v>60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1137</v>
      </c>
      <c r="D25" s="6">
        <v>1254</v>
      </c>
      <c r="E25" s="6"/>
      <c r="F25" s="40"/>
      <c r="G25" s="7">
        <v>641</v>
      </c>
      <c r="H25" s="7"/>
      <c r="I25" s="81"/>
      <c r="J25" s="6">
        <v>1295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>
        <v>3</v>
      </c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28961</v>
      </c>
      <c r="D28" s="61">
        <f t="shared" si="2"/>
        <v>5613</v>
      </c>
      <c r="E28" s="61">
        <f t="shared" si="2"/>
        <v>4022</v>
      </c>
      <c r="F28" s="61">
        <f t="shared" si="2"/>
        <v>18436</v>
      </c>
      <c r="G28" s="61">
        <f t="shared" si="2"/>
        <v>2807</v>
      </c>
      <c r="H28" s="61">
        <f t="shared" si="2"/>
        <v>1764</v>
      </c>
      <c r="I28" s="61">
        <f t="shared" si="2"/>
        <v>9218</v>
      </c>
      <c r="J28" s="61">
        <f t="shared" si="2"/>
        <v>5655</v>
      </c>
      <c r="K28" s="61">
        <f t="shared" si="2"/>
        <v>3800</v>
      </c>
      <c r="L28" s="62">
        <f t="shared" si="2"/>
        <v>19512</v>
      </c>
      <c r="M28" s="19"/>
      <c r="N28" s="19"/>
    </row>
    <row r="29" spans="1:14" ht="12.75" customHeight="1">
      <c r="A29" s="64">
        <v>22</v>
      </c>
      <c r="B29" s="70" t="s">
        <v>23</v>
      </c>
      <c r="C29" s="55">
        <v>49</v>
      </c>
      <c r="D29" s="87"/>
      <c r="E29" s="55">
        <v>50</v>
      </c>
      <c r="F29" s="87"/>
      <c r="G29" s="88"/>
      <c r="H29" s="56">
        <v>43</v>
      </c>
      <c r="I29" s="88"/>
      <c r="J29" s="87"/>
      <c r="K29" s="55">
        <v>50</v>
      </c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2444</v>
      </c>
      <c r="D30" s="40"/>
      <c r="E30" s="6">
        <v>2500</v>
      </c>
      <c r="F30" s="40"/>
      <c r="G30" s="81"/>
      <c r="H30" s="7">
        <v>1556</v>
      </c>
      <c r="I30" s="81"/>
      <c r="J30" s="40"/>
      <c r="K30" s="6">
        <v>2500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41</v>
      </c>
      <c r="D32" s="40"/>
      <c r="E32" s="6">
        <v>60</v>
      </c>
      <c r="F32" s="40"/>
      <c r="G32" s="81"/>
      <c r="H32" s="7">
        <v>34</v>
      </c>
      <c r="I32" s="81"/>
      <c r="J32" s="40"/>
      <c r="K32" s="6">
        <v>50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528</v>
      </c>
      <c r="D33" s="40"/>
      <c r="E33" s="6">
        <v>1307</v>
      </c>
      <c r="F33" s="40"/>
      <c r="G33" s="81"/>
      <c r="H33" s="7">
        <v>52</v>
      </c>
      <c r="I33" s="81"/>
      <c r="J33" s="40"/>
      <c r="K33" s="6">
        <v>1100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108</v>
      </c>
      <c r="D34" s="40"/>
      <c r="E34" s="6">
        <v>95</v>
      </c>
      <c r="F34" s="40"/>
      <c r="G34" s="81"/>
      <c r="H34" s="7">
        <v>79</v>
      </c>
      <c r="I34" s="81"/>
      <c r="J34" s="40"/>
      <c r="K34" s="6">
        <v>90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>
        <v>18</v>
      </c>
      <c r="D35" s="40"/>
      <c r="E35" s="6">
        <v>10</v>
      </c>
      <c r="F35" s="40"/>
      <c r="G35" s="81"/>
      <c r="H35" s="7"/>
      <c r="I35" s="81"/>
      <c r="J35" s="40"/>
      <c r="K35" s="6">
        <v>10</v>
      </c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25773</v>
      </c>
      <c r="D38" s="58">
        <v>5613</v>
      </c>
      <c r="E38" s="58"/>
      <c r="F38" s="58">
        <v>18436</v>
      </c>
      <c r="G38" s="59">
        <v>2807</v>
      </c>
      <c r="H38" s="59"/>
      <c r="I38" s="59">
        <v>9218</v>
      </c>
      <c r="J38" s="58">
        <v>5655</v>
      </c>
      <c r="K38" s="58"/>
      <c r="L38" s="60">
        <v>19512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207</v>
      </c>
      <c r="I39" s="61">
        <f t="shared" si="3"/>
        <v>292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521</v>
      </c>
      <c r="D42" s="40"/>
      <c r="E42" s="6">
        <v>1300</v>
      </c>
      <c r="F42" s="40"/>
      <c r="G42" s="40"/>
      <c r="H42" s="6">
        <v>45</v>
      </c>
      <c r="I42" s="40"/>
      <c r="J42" s="81"/>
      <c r="K42" s="7">
        <v>1100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7</v>
      </c>
      <c r="D43" s="40"/>
      <c r="E43" s="6">
        <v>7</v>
      </c>
      <c r="F43" s="40"/>
      <c r="G43" s="40"/>
      <c r="H43" s="6">
        <v>7</v>
      </c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60.25</v>
      </c>
      <c r="D45" s="89"/>
      <c r="E45" s="13"/>
      <c r="F45" s="13">
        <v>59</v>
      </c>
      <c r="G45" s="89"/>
      <c r="H45" s="13"/>
      <c r="I45" s="13">
        <v>58</v>
      </c>
      <c r="J45" s="90"/>
      <c r="K45" s="14"/>
      <c r="L45" s="15">
        <v>60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19976.48686030429</v>
      </c>
      <c r="D46" s="48"/>
      <c r="E46" s="10"/>
      <c r="F46" s="47">
        <f>(((F17*1000)/F45)/12)</f>
        <v>18685.02824858757</v>
      </c>
      <c r="G46" s="10"/>
      <c r="H46" s="10"/>
      <c r="I46" s="47">
        <f>(((I17*1000)/I45)/6)</f>
        <v>18465.517241379308</v>
      </c>
      <c r="J46" s="43"/>
      <c r="K46" s="43"/>
      <c r="L46" s="11">
        <f>(((L17*1000)/L45)/12)</f>
        <v>19268.055555555555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54</v>
      </c>
      <c r="C4" s="3"/>
      <c r="D4" s="16"/>
      <c r="E4" s="16"/>
      <c r="F4" s="16"/>
      <c r="G4" s="16"/>
      <c r="H4" s="16"/>
    </row>
    <row r="5" spans="2:14" ht="13.5" thickBot="1">
      <c r="B5" s="2" t="s">
        <v>51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44371</v>
      </c>
      <c r="D8" s="61">
        <f t="shared" si="0"/>
        <v>12442</v>
      </c>
      <c r="E8" s="61">
        <f t="shared" si="0"/>
        <v>1823</v>
      </c>
      <c r="F8" s="61">
        <f t="shared" si="0"/>
        <v>26554</v>
      </c>
      <c r="G8" s="61">
        <f t="shared" si="0"/>
        <v>6221</v>
      </c>
      <c r="H8" s="61">
        <f t="shared" si="0"/>
        <v>893</v>
      </c>
      <c r="I8" s="61">
        <f t="shared" si="0"/>
        <v>13416</v>
      </c>
      <c r="J8" s="61">
        <f t="shared" si="0"/>
        <v>12482</v>
      </c>
      <c r="K8" s="61">
        <f t="shared" si="0"/>
        <v>2150</v>
      </c>
      <c r="L8" s="62">
        <f t="shared" si="0"/>
        <v>27485</v>
      </c>
      <c r="M8" s="19"/>
      <c r="N8" s="19"/>
    </row>
    <row r="9" spans="1:14" ht="12" customHeight="1">
      <c r="A9" s="75">
        <v>2</v>
      </c>
      <c r="B9" s="76" t="s">
        <v>3</v>
      </c>
      <c r="C9" s="55">
        <v>6637</v>
      </c>
      <c r="D9" s="55">
        <v>3447</v>
      </c>
      <c r="E9" s="55">
        <v>1100</v>
      </c>
      <c r="F9" s="55">
        <v>200</v>
      </c>
      <c r="G9" s="56">
        <v>2086</v>
      </c>
      <c r="H9" s="56">
        <v>400</v>
      </c>
      <c r="I9" s="56">
        <v>80</v>
      </c>
      <c r="J9" s="55">
        <v>3527</v>
      </c>
      <c r="K9" s="55">
        <v>1850</v>
      </c>
      <c r="L9" s="57">
        <v>200</v>
      </c>
      <c r="M9" s="20"/>
      <c r="N9" s="20"/>
    </row>
    <row r="10" spans="1:14" ht="13.5" customHeight="1">
      <c r="A10" s="41">
        <v>3</v>
      </c>
      <c r="B10" s="36" t="s">
        <v>4</v>
      </c>
      <c r="C10" s="6">
        <v>1137</v>
      </c>
      <c r="D10" s="6"/>
      <c r="E10" s="6">
        <v>1100</v>
      </c>
      <c r="F10" s="40"/>
      <c r="G10" s="7"/>
      <c r="H10" s="7">
        <v>686</v>
      </c>
      <c r="I10" s="7"/>
      <c r="J10" s="6"/>
      <c r="K10" s="6">
        <v>1600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3207</v>
      </c>
      <c r="D11" s="6">
        <v>3500</v>
      </c>
      <c r="E11" s="6"/>
      <c r="F11" s="40"/>
      <c r="G11" s="7">
        <v>1771</v>
      </c>
      <c r="H11" s="7"/>
      <c r="I11" s="81"/>
      <c r="J11" s="6">
        <v>3650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1218</v>
      </c>
      <c r="D13" s="6">
        <v>1150</v>
      </c>
      <c r="E13" s="6"/>
      <c r="F13" s="6"/>
      <c r="G13" s="7">
        <v>184</v>
      </c>
      <c r="H13" s="7"/>
      <c r="I13" s="7"/>
      <c r="J13" s="6">
        <v>850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67</v>
      </c>
      <c r="D14" s="6"/>
      <c r="E14" s="6">
        <v>39</v>
      </c>
      <c r="F14" s="6">
        <v>60</v>
      </c>
      <c r="G14" s="7"/>
      <c r="H14" s="7"/>
      <c r="I14" s="7">
        <v>35</v>
      </c>
      <c r="J14" s="6"/>
      <c r="K14" s="6">
        <v>40</v>
      </c>
      <c r="L14" s="8">
        <v>60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2983</v>
      </c>
      <c r="D15" s="6">
        <v>2600</v>
      </c>
      <c r="E15" s="6">
        <v>684</v>
      </c>
      <c r="F15" s="6">
        <v>140</v>
      </c>
      <c r="G15" s="7">
        <v>1288</v>
      </c>
      <c r="H15" s="7">
        <v>333</v>
      </c>
      <c r="I15" s="7"/>
      <c r="J15" s="6">
        <v>2670</v>
      </c>
      <c r="K15" s="6">
        <v>10</v>
      </c>
      <c r="L15" s="8">
        <v>150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20799</v>
      </c>
      <c r="D16" s="37">
        <f t="shared" si="1"/>
        <v>0</v>
      </c>
      <c r="E16" s="37">
        <f t="shared" si="1"/>
        <v>0</v>
      </c>
      <c r="F16" s="37">
        <f t="shared" si="1"/>
        <v>19095</v>
      </c>
      <c r="G16" s="37">
        <f t="shared" si="1"/>
        <v>0</v>
      </c>
      <c r="H16" s="37">
        <f t="shared" si="1"/>
        <v>83</v>
      </c>
      <c r="I16" s="37">
        <f t="shared" si="1"/>
        <v>9747</v>
      </c>
      <c r="J16" s="37">
        <f t="shared" si="1"/>
        <v>0</v>
      </c>
      <c r="K16" s="37">
        <f t="shared" si="1"/>
        <v>250</v>
      </c>
      <c r="L16" s="42">
        <f t="shared" si="1"/>
        <v>19763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20336</v>
      </c>
      <c r="D17" s="40"/>
      <c r="E17" s="6"/>
      <c r="F17" s="6">
        <v>18795</v>
      </c>
      <c r="G17" s="38"/>
      <c r="H17" s="7">
        <v>61</v>
      </c>
      <c r="I17" s="7">
        <v>9529</v>
      </c>
      <c r="J17" s="81"/>
      <c r="K17" s="7">
        <v>200</v>
      </c>
      <c r="L17" s="8">
        <v>19463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463</v>
      </c>
      <c r="D18" s="6"/>
      <c r="E18" s="6"/>
      <c r="F18" s="6">
        <v>300</v>
      </c>
      <c r="G18" s="38"/>
      <c r="H18" s="7">
        <v>22</v>
      </c>
      <c r="I18" s="7">
        <v>218</v>
      </c>
      <c r="J18" s="7"/>
      <c r="K18" s="7">
        <v>50</v>
      </c>
      <c r="L18" s="8">
        <v>300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7152</v>
      </c>
      <c r="D19" s="40"/>
      <c r="E19" s="6"/>
      <c r="F19" s="6">
        <v>6683</v>
      </c>
      <c r="G19" s="38"/>
      <c r="H19" s="7"/>
      <c r="I19" s="7">
        <v>3361</v>
      </c>
      <c r="J19" s="40"/>
      <c r="K19" s="6"/>
      <c r="L19" s="9">
        <v>6936</v>
      </c>
      <c r="M19" s="20"/>
      <c r="N19" s="22"/>
    </row>
    <row r="20" spans="1:14" ht="12.75" customHeight="1">
      <c r="A20" s="45">
        <v>12</v>
      </c>
      <c r="B20" s="36" t="s">
        <v>14</v>
      </c>
      <c r="C20" s="6"/>
      <c r="D20" s="6"/>
      <c r="E20" s="6"/>
      <c r="F20" s="6"/>
      <c r="G20" s="7"/>
      <c r="H20" s="7"/>
      <c r="I20" s="7"/>
      <c r="J20" s="6"/>
      <c r="K20" s="6"/>
      <c r="L20" s="9"/>
      <c r="M20" s="22"/>
      <c r="N20" s="22"/>
    </row>
    <row r="21" spans="1:14" ht="12.75" customHeight="1">
      <c r="A21" s="45">
        <v>14</v>
      </c>
      <c r="B21" s="36" t="s">
        <v>15</v>
      </c>
      <c r="C21" s="6">
        <v>540</v>
      </c>
      <c r="D21" s="6"/>
      <c r="E21" s="6"/>
      <c r="F21" s="6">
        <v>376</v>
      </c>
      <c r="G21" s="7"/>
      <c r="H21" s="7"/>
      <c r="I21" s="7">
        <v>193</v>
      </c>
      <c r="J21" s="6"/>
      <c r="K21" s="6"/>
      <c r="L21" s="9">
        <v>376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>
        <v>150</v>
      </c>
      <c r="E22" s="6"/>
      <c r="F22" s="6"/>
      <c r="G22" s="7"/>
      <c r="H22" s="7"/>
      <c r="I22" s="7"/>
      <c r="J22" s="6">
        <v>150</v>
      </c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>
        <v>38</v>
      </c>
      <c r="D23" s="6">
        <v>20</v>
      </c>
      <c r="E23" s="6"/>
      <c r="F23" s="40"/>
      <c r="G23" s="7">
        <v>1</v>
      </c>
      <c r="H23" s="7"/>
      <c r="I23" s="81"/>
      <c r="J23" s="6">
        <v>20</v>
      </c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195</v>
      </c>
      <c r="D24" s="6">
        <v>85</v>
      </c>
      <c r="E24" s="6"/>
      <c r="F24" s="6"/>
      <c r="G24" s="7">
        <v>54</v>
      </c>
      <c r="H24" s="7">
        <v>77</v>
      </c>
      <c r="I24" s="7"/>
      <c r="J24" s="6">
        <v>85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1360</v>
      </c>
      <c r="D25" s="6">
        <v>1490</v>
      </c>
      <c r="E25" s="6"/>
      <c r="F25" s="40"/>
      <c r="G25" s="7">
        <v>837</v>
      </c>
      <c r="H25" s="7"/>
      <c r="I25" s="81"/>
      <c r="J25" s="6">
        <v>1530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>
        <v>175</v>
      </c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44474</v>
      </c>
      <c r="D28" s="61">
        <f t="shared" si="2"/>
        <v>12442</v>
      </c>
      <c r="E28" s="61">
        <f t="shared" si="2"/>
        <v>1823</v>
      </c>
      <c r="F28" s="61">
        <f t="shared" si="2"/>
        <v>26554</v>
      </c>
      <c r="G28" s="61">
        <f t="shared" si="2"/>
        <v>6221</v>
      </c>
      <c r="H28" s="61">
        <f t="shared" si="2"/>
        <v>1893</v>
      </c>
      <c r="I28" s="61">
        <f t="shared" si="2"/>
        <v>13303</v>
      </c>
      <c r="J28" s="61">
        <f t="shared" si="2"/>
        <v>12482</v>
      </c>
      <c r="K28" s="61">
        <f t="shared" si="2"/>
        <v>2150</v>
      </c>
      <c r="L28" s="62">
        <f t="shared" si="2"/>
        <v>27485</v>
      </c>
      <c r="M28" s="19"/>
      <c r="N28" s="19"/>
    </row>
    <row r="29" spans="1:14" ht="12.75" customHeight="1">
      <c r="A29" s="64">
        <v>22</v>
      </c>
      <c r="B29" s="70" t="s">
        <v>23</v>
      </c>
      <c r="C29" s="55">
        <v>69</v>
      </c>
      <c r="D29" s="87"/>
      <c r="E29" s="55">
        <v>90</v>
      </c>
      <c r="F29" s="87"/>
      <c r="G29" s="88"/>
      <c r="H29" s="56">
        <v>12</v>
      </c>
      <c r="I29" s="88"/>
      <c r="J29" s="87"/>
      <c r="K29" s="55">
        <v>50</v>
      </c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2775</v>
      </c>
      <c r="D30" s="40"/>
      <c r="E30" s="6">
        <v>1667</v>
      </c>
      <c r="F30" s="40"/>
      <c r="G30" s="81"/>
      <c r="H30" s="7">
        <v>1717</v>
      </c>
      <c r="I30" s="81"/>
      <c r="J30" s="40"/>
      <c r="K30" s="6">
        <v>2000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102</v>
      </c>
      <c r="D32" s="40"/>
      <c r="E32" s="6">
        <v>66</v>
      </c>
      <c r="F32" s="40"/>
      <c r="G32" s="81"/>
      <c r="H32" s="7">
        <v>57</v>
      </c>
      <c r="I32" s="81"/>
      <c r="J32" s="40"/>
      <c r="K32" s="6">
        <v>100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646</v>
      </c>
      <c r="D33" s="40"/>
      <c r="E33" s="6"/>
      <c r="F33" s="40"/>
      <c r="G33" s="81"/>
      <c r="H33" s="7"/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224</v>
      </c>
      <c r="D34" s="40"/>
      <c r="E34" s="6"/>
      <c r="F34" s="40"/>
      <c r="G34" s="81"/>
      <c r="H34" s="7">
        <v>106</v>
      </c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>
        <v>22</v>
      </c>
      <c r="D35" s="40"/>
      <c r="E35" s="6"/>
      <c r="F35" s="40"/>
      <c r="G35" s="81"/>
      <c r="H35" s="7">
        <v>1</v>
      </c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40636</v>
      </c>
      <c r="D38" s="58">
        <v>12442</v>
      </c>
      <c r="E38" s="58"/>
      <c r="F38" s="58">
        <v>26554</v>
      </c>
      <c r="G38" s="59">
        <v>6221</v>
      </c>
      <c r="H38" s="59"/>
      <c r="I38" s="59">
        <v>13303</v>
      </c>
      <c r="J38" s="58">
        <v>12482</v>
      </c>
      <c r="K38" s="58"/>
      <c r="L38" s="60">
        <v>27485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103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1000</v>
      </c>
      <c r="I39" s="61">
        <f t="shared" si="3"/>
        <v>-113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>
        <v>1300</v>
      </c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/>
      <c r="D42" s="40"/>
      <c r="E42" s="6"/>
      <c r="F42" s="40"/>
      <c r="G42" s="40"/>
      <c r="H42" s="6">
        <v>1790</v>
      </c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86.3</v>
      </c>
      <c r="D45" s="89"/>
      <c r="E45" s="13"/>
      <c r="F45" s="13">
        <v>82.5</v>
      </c>
      <c r="G45" s="89"/>
      <c r="H45" s="13"/>
      <c r="I45" s="13">
        <v>82.5</v>
      </c>
      <c r="J45" s="90"/>
      <c r="K45" s="14"/>
      <c r="L45" s="15">
        <v>82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19636.92545384318</v>
      </c>
      <c r="D46" s="48"/>
      <c r="E46" s="10"/>
      <c r="F46" s="47">
        <f>(((F17*1000)/F45)/12)</f>
        <v>18984.848484848484</v>
      </c>
      <c r="G46" s="10"/>
      <c r="H46" s="10"/>
      <c r="I46" s="47">
        <f>(((I17*1000)/I45)/6)</f>
        <v>19250.50505050505</v>
      </c>
      <c r="J46" s="43"/>
      <c r="K46" s="43"/>
      <c r="L46" s="11">
        <f>(((L17*1000)/L45)/12)</f>
        <v>19779.47154471545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12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0">
      <selection activeCell="M17" sqref="M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76</v>
      </c>
      <c r="C4" s="3"/>
      <c r="D4" s="16"/>
      <c r="E4" s="16"/>
      <c r="F4" s="16"/>
      <c r="G4" s="16"/>
      <c r="H4" s="16"/>
    </row>
    <row r="5" spans="2:14" ht="13.5" thickBot="1">
      <c r="B5" s="2" t="s">
        <v>51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31503</v>
      </c>
      <c r="D8" s="61">
        <f t="shared" si="0"/>
        <v>6015</v>
      </c>
      <c r="E8" s="61">
        <f t="shared" si="0"/>
        <v>5755</v>
      </c>
      <c r="F8" s="61">
        <f t="shared" si="0"/>
        <v>17688</v>
      </c>
      <c r="G8" s="61">
        <f t="shared" si="0"/>
        <v>3280</v>
      </c>
      <c r="H8" s="61">
        <f t="shared" si="0"/>
        <v>2421</v>
      </c>
      <c r="I8" s="61">
        <f t="shared" si="0"/>
        <v>9026</v>
      </c>
      <c r="J8" s="61">
        <f t="shared" si="0"/>
        <v>5403</v>
      </c>
      <c r="K8" s="61">
        <f t="shared" si="0"/>
        <v>7085</v>
      </c>
      <c r="L8" s="62">
        <f t="shared" si="0"/>
        <v>18462</v>
      </c>
      <c r="M8" s="19"/>
      <c r="N8" s="19"/>
    </row>
    <row r="9" spans="1:14" ht="12" customHeight="1">
      <c r="A9" s="75">
        <v>2</v>
      </c>
      <c r="B9" s="76" t="s">
        <v>3</v>
      </c>
      <c r="C9" s="55">
        <v>5388</v>
      </c>
      <c r="D9" s="55">
        <v>1351</v>
      </c>
      <c r="E9" s="55">
        <v>4470</v>
      </c>
      <c r="F9" s="55"/>
      <c r="G9" s="56">
        <v>811</v>
      </c>
      <c r="H9" s="56">
        <v>2072</v>
      </c>
      <c r="I9" s="56">
        <v>5</v>
      </c>
      <c r="J9" s="55">
        <v>1400</v>
      </c>
      <c r="K9" s="55">
        <v>4100</v>
      </c>
      <c r="L9" s="57"/>
      <c r="M9" s="20"/>
      <c r="N9" s="20"/>
    </row>
    <row r="10" spans="1:14" ht="13.5" customHeight="1">
      <c r="A10" s="41">
        <v>3</v>
      </c>
      <c r="B10" s="36" t="s">
        <v>4</v>
      </c>
      <c r="C10" s="6">
        <v>2967</v>
      </c>
      <c r="D10" s="6"/>
      <c r="E10" s="6">
        <v>2650</v>
      </c>
      <c r="F10" s="40"/>
      <c r="G10" s="7"/>
      <c r="H10" s="7">
        <v>1754</v>
      </c>
      <c r="I10" s="7"/>
      <c r="J10" s="6"/>
      <c r="K10" s="6">
        <v>2700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1673</v>
      </c>
      <c r="D11" s="6">
        <v>1486</v>
      </c>
      <c r="E11" s="6">
        <v>292</v>
      </c>
      <c r="F11" s="40"/>
      <c r="G11" s="7">
        <v>788</v>
      </c>
      <c r="H11" s="7">
        <v>-29</v>
      </c>
      <c r="I11" s="81"/>
      <c r="J11" s="6">
        <v>1508</v>
      </c>
      <c r="K11" s="6">
        <v>350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2609</v>
      </c>
      <c r="D13" s="6">
        <v>588</v>
      </c>
      <c r="E13" s="6">
        <v>400</v>
      </c>
      <c r="F13" s="6"/>
      <c r="G13" s="7">
        <v>208</v>
      </c>
      <c r="H13" s="7">
        <v>168</v>
      </c>
      <c r="I13" s="7"/>
      <c r="J13" s="6">
        <v>440</v>
      </c>
      <c r="K13" s="6">
        <v>1600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100</v>
      </c>
      <c r="D14" s="6"/>
      <c r="E14" s="6"/>
      <c r="F14" s="6"/>
      <c r="G14" s="7"/>
      <c r="H14" s="7"/>
      <c r="I14" s="7">
        <v>75</v>
      </c>
      <c r="J14" s="6"/>
      <c r="K14" s="6">
        <v>30</v>
      </c>
      <c r="L14" s="8"/>
      <c r="M14" s="20"/>
      <c r="N14" s="20"/>
    </row>
    <row r="15" spans="1:14" ht="12.75" customHeight="1">
      <c r="A15" s="41">
        <v>8</v>
      </c>
      <c r="B15" s="36" t="s">
        <v>9</v>
      </c>
      <c r="C15" s="6">
        <v>2088</v>
      </c>
      <c r="D15" s="6">
        <v>1217</v>
      </c>
      <c r="E15" s="6">
        <v>593</v>
      </c>
      <c r="F15" s="6"/>
      <c r="G15" s="7">
        <v>626</v>
      </c>
      <c r="H15" s="7">
        <v>99</v>
      </c>
      <c r="I15" s="7">
        <v>5</v>
      </c>
      <c r="J15" s="6">
        <v>1223</v>
      </c>
      <c r="K15" s="6">
        <v>1005</v>
      </c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13052</v>
      </c>
      <c r="D16" s="37">
        <f t="shared" si="1"/>
        <v>0</v>
      </c>
      <c r="E16" s="37">
        <f t="shared" si="1"/>
        <v>0</v>
      </c>
      <c r="F16" s="37">
        <f t="shared" si="1"/>
        <v>12704</v>
      </c>
      <c r="G16" s="37">
        <f t="shared" si="1"/>
        <v>0</v>
      </c>
      <c r="H16" s="37">
        <f t="shared" si="1"/>
        <v>83</v>
      </c>
      <c r="I16" s="37">
        <f t="shared" si="1"/>
        <v>6532</v>
      </c>
      <c r="J16" s="37">
        <f t="shared" si="1"/>
        <v>0</v>
      </c>
      <c r="K16" s="37">
        <f t="shared" si="1"/>
        <v>0</v>
      </c>
      <c r="L16" s="42">
        <f t="shared" si="1"/>
        <v>13501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12932</v>
      </c>
      <c r="D17" s="40"/>
      <c r="E17" s="6"/>
      <c r="F17" s="6">
        <v>12504</v>
      </c>
      <c r="G17" s="38"/>
      <c r="H17" s="7">
        <v>68</v>
      </c>
      <c r="I17" s="7">
        <v>6477</v>
      </c>
      <c r="J17" s="81"/>
      <c r="K17" s="7"/>
      <c r="L17" s="8">
        <v>13391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120</v>
      </c>
      <c r="D18" s="6"/>
      <c r="E18" s="6"/>
      <c r="F18" s="6">
        <v>200</v>
      </c>
      <c r="G18" s="38"/>
      <c r="H18" s="7">
        <v>15</v>
      </c>
      <c r="I18" s="7">
        <v>55</v>
      </c>
      <c r="J18" s="7"/>
      <c r="K18" s="7"/>
      <c r="L18" s="8">
        <v>110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4520</v>
      </c>
      <c r="D19" s="40"/>
      <c r="E19" s="6"/>
      <c r="F19" s="6">
        <v>4480</v>
      </c>
      <c r="G19" s="38"/>
      <c r="H19" s="7">
        <v>24</v>
      </c>
      <c r="I19" s="7">
        <v>2231</v>
      </c>
      <c r="J19" s="40"/>
      <c r="K19" s="6"/>
      <c r="L19" s="9">
        <v>4659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52</v>
      </c>
      <c r="D20" s="6"/>
      <c r="E20" s="6"/>
      <c r="F20" s="6">
        <v>56</v>
      </c>
      <c r="G20" s="7"/>
      <c r="H20" s="7"/>
      <c r="I20" s="7">
        <v>28</v>
      </c>
      <c r="J20" s="6"/>
      <c r="K20" s="6"/>
      <c r="L20" s="9">
        <v>52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527</v>
      </c>
      <c r="D21" s="6"/>
      <c r="E21" s="6"/>
      <c r="F21" s="6">
        <v>448</v>
      </c>
      <c r="G21" s="7"/>
      <c r="H21" s="7"/>
      <c r="I21" s="7">
        <v>146</v>
      </c>
      <c r="J21" s="6"/>
      <c r="K21" s="6"/>
      <c r="L21" s="9">
        <v>250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>
        <v>12</v>
      </c>
      <c r="D23" s="6">
        <v>19</v>
      </c>
      <c r="E23" s="6"/>
      <c r="F23" s="40"/>
      <c r="G23" s="7">
        <v>17</v>
      </c>
      <c r="H23" s="7">
        <v>-5</v>
      </c>
      <c r="I23" s="81"/>
      <c r="J23" s="6">
        <v>12</v>
      </c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53</v>
      </c>
      <c r="D24" s="6">
        <v>55</v>
      </c>
      <c r="E24" s="6"/>
      <c r="F24" s="6"/>
      <c r="G24" s="7">
        <v>21</v>
      </c>
      <c r="H24" s="7">
        <v>9</v>
      </c>
      <c r="I24" s="7">
        <v>4</v>
      </c>
      <c r="J24" s="6">
        <v>45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1421</v>
      </c>
      <c r="D25" s="6">
        <v>1299</v>
      </c>
      <c r="E25" s="6"/>
      <c r="F25" s="40"/>
      <c r="G25" s="7">
        <v>809</v>
      </c>
      <c r="H25" s="7"/>
      <c r="I25" s="81"/>
      <c r="J25" s="6">
        <v>775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>
        <v>8</v>
      </c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31503</v>
      </c>
      <c r="D28" s="61">
        <f t="shared" si="2"/>
        <v>6015</v>
      </c>
      <c r="E28" s="61">
        <f t="shared" si="2"/>
        <v>5755</v>
      </c>
      <c r="F28" s="61">
        <f t="shared" si="2"/>
        <v>17688</v>
      </c>
      <c r="G28" s="61">
        <f t="shared" si="2"/>
        <v>3008</v>
      </c>
      <c r="H28" s="61">
        <f t="shared" si="2"/>
        <v>3319</v>
      </c>
      <c r="I28" s="61">
        <f t="shared" si="2"/>
        <v>8844</v>
      </c>
      <c r="J28" s="61">
        <f t="shared" si="2"/>
        <v>5403</v>
      </c>
      <c r="K28" s="61">
        <f t="shared" si="2"/>
        <v>7085</v>
      </c>
      <c r="L28" s="62">
        <f t="shared" si="2"/>
        <v>18462</v>
      </c>
      <c r="M28" s="19"/>
      <c r="N28" s="19"/>
    </row>
    <row r="29" spans="1:14" ht="12.75" customHeight="1">
      <c r="A29" s="64">
        <v>22</v>
      </c>
      <c r="B29" s="70" t="s">
        <v>23</v>
      </c>
      <c r="C29" s="55">
        <v>52</v>
      </c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5065</v>
      </c>
      <c r="D30" s="40"/>
      <c r="E30" s="6">
        <v>5355</v>
      </c>
      <c r="F30" s="40"/>
      <c r="G30" s="81"/>
      <c r="H30" s="7">
        <v>3134</v>
      </c>
      <c r="I30" s="81"/>
      <c r="J30" s="40"/>
      <c r="K30" s="6">
        <v>5370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139</v>
      </c>
      <c r="D32" s="40"/>
      <c r="E32" s="6">
        <v>100</v>
      </c>
      <c r="F32" s="40"/>
      <c r="G32" s="81"/>
      <c r="H32" s="7">
        <v>101</v>
      </c>
      <c r="I32" s="81"/>
      <c r="J32" s="40"/>
      <c r="K32" s="6">
        <v>150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914</v>
      </c>
      <c r="D33" s="40"/>
      <c r="E33" s="6">
        <v>150</v>
      </c>
      <c r="F33" s="40"/>
      <c r="G33" s="81"/>
      <c r="H33" s="7">
        <v>20</v>
      </c>
      <c r="I33" s="81"/>
      <c r="J33" s="40"/>
      <c r="K33" s="6">
        <v>200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1359</v>
      </c>
      <c r="D34" s="40"/>
      <c r="E34" s="6">
        <v>150</v>
      </c>
      <c r="F34" s="40"/>
      <c r="G34" s="81"/>
      <c r="H34" s="7">
        <v>58</v>
      </c>
      <c r="I34" s="81"/>
      <c r="J34" s="40"/>
      <c r="K34" s="6">
        <v>1365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>
        <v>1</v>
      </c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>
        <v>62</v>
      </c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23912</v>
      </c>
      <c r="D38" s="58">
        <v>6015</v>
      </c>
      <c r="E38" s="58"/>
      <c r="F38" s="58">
        <v>17688</v>
      </c>
      <c r="G38" s="59">
        <v>3008</v>
      </c>
      <c r="H38" s="59">
        <v>5</v>
      </c>
      <c r="I38" s="59">
        <v>8844</v>
      </c>
      <c r="J38" s="58">
        <v>5403</v>
      </c>
      <c r="K38" s="58"/>
      <c r="L38" s="60">
        <v>18462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-272</v>
      </c>
      <c r="H39" s="61">
        <f t="shared" si="3"/>
        <v>898</v>
      </c>
      <c r="I39" s="61">
        <f t="shared" si="3"/>
        <v>-182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6">
        <v>681</v>
      </c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1474</v>
      </c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701</v>
      </c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>
        <v>213</v>
      </c>
      <c r="D44" s="40"/>
      <c r="E44" s="6">
        <v>150</v>
      </c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57.5</v>
      </c>
      <c r="D45" s="89"/>
      <c r="E45" s="13"/>
      <c r="F45" s="13">
        <v>54.8</v>
      </c>
      <c r="G45" s="89"/>
      <c r="H45" s="13"/>
      <c r="I45" s="13">
        <v>55.8</v>
      </c>
      <c r="J45" s="90"/>
      <c r="K45" s="14"/>
      <c r="L45" s="15">
        <v>54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18742.028985507244</v>
      </c>
      <c r="D46" s="48"/>
      <c r="E46" s="10"/>
      <c r="F46" s="47">
        <f>(((F17*1000)/F45)/12)</f>
        <v>19014.598540145987</v>
      </c>
      <c r="G46" s="10"/>
      <c r="H46" s="10"/>
      <c r="I46" s="47">
        <f>(((I17*1000)/I45)/6)</f>
        <v>19345.878136200718</v>
      </c>
      <c r="J46" s="43"/>
      <c r="K46" s="43"/>
      <c r="L46" s="11">
        <f>(((L17*1000)/L45)/12)</f>
        <v>20665.123456790123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55</v>
      </c>
      <c r="C4" s="3"/>
      <c r="D4" s="16"/>
      <c r="E4" s="16"/>
      <c r="F4" s="16"/>
      <c r="G4" s="16"/>
      <c r="H4" s="16"/>
    </row>
    <row r="5" spans="2:14" ht="13.5" thickBot="1">
      <c r="B5" s="2" t="s">
        <v>56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8527</v>
      </c>
      <c r="D8" s="61">
        <f t="shared" si="0"/>
        <v>1314</v>
      </c>
      <c r="E8" s="61">
        <f t="shared" si="0"/>
        <v>17</v>
      </c>
      <c r="F8" s="61">
        <f t="shared" si="0"/>
        <v>7331</v>
      </c>
      <c r="G8" s="61">
        <f t="shared" si="0"/>
        <v>687</v>
      </c>
      <c r="H8" s="61">
        <f t="shared" si="0"/>
        <v>33</v>
      </c>
      <c r="I8" s="61">
        <f t="shared" si="0"/>
        <v>3732</v>
      </c>
      <c r="J8" s="61">
        <f t="shared" si="0"/>
        <v>1314</v>
      </c>
      <c r="K8" s="61">
        <f t="shared" si="0"/>
        <v>38</v>
      </c>
      <c r="L8" s="62">
        <f t="shared" si="0"/>
        <v>7580</v>
      </c>
      <c r="M8" s="19"/>
      <c r="N8" s="19"/>
    </row>
    <row r="9" spans="1:14" ht="12" customHeight="1">
      <c r="A9" s="75">
        <v>2</v>
      </c>
      <c r="B9" s="76" t="s">
        <v>3</v>
      </c>
      <c r="C9" s="55">
        <v>408</v>
      </c>
      <c r="D9" s="55">
        <v>264</v>
      </c>
      <c r="E9" s="55"/>
      <c r="F9" s="55">
        <v>88</v>
      </c>
      <c r="G9" s="56">
        <v>168</v>
      </c>
      <c r="H9" s="56">
        <v>14</v>
      </c>
      <c r="I9" s="56">
        <v>55</v>
      </c>
      <c r="J9" s="55">
        <v>264</v>
      </c>
      <c r="K9" s="55"/>
      <c r="L9" s="57">
        <v>88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483</v>
      </c>
      <c r="D11" s="6">
        <v>483</v>
      </c>
      <c r="E11" s="6"/>
      <c r="F11" s="40"/>
      <c r="G11" s="7">
        <v>241</v>
      </c>
      <c r="H11" s="7"/>
      <c r="I11" s="81"/>
      <c r="J11" s="6">
        <v>483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23</v>
      </c>
      <c r="D13" s="6">
        <v>23</v>
      </c>
      <c r="E13" s="6"/>
      <c r="F13" s="6"/>
      <c r="G13" s="7">
        <v>5</v>
      </c>
      <c r="H13" s="7"/>
      <c r="I13" s="7"/>
      <c r="J13" s="6">
        <v>23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7</v>
      </c>
      <c r="D14" s="6"/>
      <c r="E14" s="6"/>
      <c r="F14" s="6">
        <v>6</v>
      </c>
      <c r="G14" s="7">
        <v>4</v>
      </c>
      <c r="H14" s="7"/>
      <c r="I14" s="7">
        <v>4</v>
      </c>
      <c r="J14" s="6"/>
      <c r="K14" s="6"/>
      <c r="L14" s="8">
        <v>6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579</v>
      </c>
      <c r="D15" s="6">
        <v>524</v>
      </c>
      <c r="E15" s="6">
        <v>17</v>
      </c>
      <c r="F15" s="6"/>
      <c r="G15" s="7">
        <v>261</v>
      </c>
      <c r="H15" s="7">
        <v>19</v>
      </c>
      <c r="I15" s="7">
        <v>15</v>
      </c>
      <c r="J15" s="6">
        <v>524</v>
      </c>
      <c r="K15" s="6">
        <v>38</v>
      </c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5112</v>
      </c>
      <c r="D16" s="37">
        <f t="shared" si="1"/>
        <v>0</v>
      </c>
      <c r="E16" s="37">
        <f t="shared" si="1"/>
        <v>0</v>
      </c>
      <c r="F16" s="37">
        <f t="shared" si="1"/>
        <v>5266</v>
      </c>
      <c r="G16" s="37">
        <f t="shared" si="1"/>
        <v>0</v>
      </c>
      <c r="H16" s="37">
        <f t="shared" si="1"/>
        <v>0</v>
      </c>
      <c r="I16" s="37">
        <f t="shared" si="1"/>
        <v>2662</v>
      </c>
      <c r="J16" s="37">
        <f t="shared" si="1"/>
        <v>0</v>
      </c>
      <c r="K16" s="37">
        <f t="shared" si="1"/>
        <v>0</v>
      </c>
      <c r="L16" s="42">
        <f t="shared" si="1"/>
        <v>5450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4993</v>
      </c>
      <c r="D17" s="40"/>
      <c r="E17" s="6"/>
      <c r="F17" s="6">
        <v>5216</v>
      </c>
      <c r="G17" s="38"/>
      <c r="H17" s="7"/>
      <c r="I17" s="7">
        <v>2646</v>
      </c>
      <c r="J17" s="81"/>
      <c r="K17" s="7"/>
      <c r="L17" s="8">
        <v>5400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119</v>
      </c>
      <c r="D18" s="6"/>
      <c r="E18" s="6"/>
      <c r="F18" s="6">
        <v>50</v>
      </c>
      <c r="G18" s="38"/>
      <c r="H18" s="7"/>
      <c r="I18" s="7">
        <v>16</v>
      </c>
      <c r="J18" s="7"/>
      <c r="K18" s="7"/>
      <c r="L18" s="8">
        <v>50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1765</v>
      </c>
      <c r="D19" s="40"/>
      <c r="E19" s="6"/>
      <c r="F19" s="6">
        <v>1844</v>
      </c>
      <c r="G19" s="38"/>
      <c r="H19" s="7"/>
      <c r="I19" s="7">
        <v>932</v>
      </c>
      <c r="J19" s="40"/>
      <c r="K19" s="6"/>
      <c r="L19" s="9">
        <v>1909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22</v>
      </c>
      <c r="D20" s="6"/>
      <c r="E20" s="6"/>
      <c r="F20" s="6">
        <v>22</v>
      </c>
      <c r="G20" s="7"/>
      <c r="H20" s="7"/>
      <c r="I20" s="7">
        <v>11</v>
      </c>
      <c r="J20" s="6"/>
      <c r="K20" s="6"/>
      <c r="L20" s="9">
        <v>22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100</v>
      </c>
      <c r="D21" s="6"/>
      <c r="E21" s="6"/>
      <c r="F21" s="6">
        <v>105</v>
      </c>
      <c r="G21" s="7"/>
      <c r="H21" s="7"/>
      <c r="I21" s="7">
        <v>53</v>
      </c>
      <c r="J21" s="6"/>
      <c r="K21" s="6"/>
      <c r="L21" s="9">
        <v>105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8</v>
      </c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10</v>
      </c>
      <c r="D24" s="6">
        <v>13</v>
      </c>
      <c r="E24" s="6"/>
      <c r="F24" s="6"/>
      <c r="G24" s="7">
        <v>5</v>
      </c>
      <c r="H24" s="7"/>
      <c r="I24" s="7"/>
      <c r="J24" s="6">
        <v>13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10</v>
      </c>
      <c r="D25" s="6">
        <v>7</v>
      </c>
      <c r="E25" s="6"/>
      <c r="F25" s="40"/>
      <c r="G25" s="7">
        <v>3</v>
      </c>
      <c r="H25" s="7"/>
      <c r="I25" s="81"/>
      <c r="J25" s="6">
        <v>7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8552</v>
      </c>
      <c r="D28" s="61">
        <f t="shared" si="2"/>
        <v>1314</v>
      </c>
      <c r="E28" s="61">
        <f t="shared" si="2"/>
        <v>17</v>
      </c>
      <c r="F28" s="61">
        <f t="shared" si="2"/>
        <v>7331</v>
      </c>
      <c r="G28" s="61">
        <f t="shared" si="2"/>
        <v>657</v>
      </c>
      <c r="H28" s="61">
        <f t="shared" si="2"/>
        <v>232</v>
      </c>
      <c r="I28" s="61">
        <f t="shared" si="2"/>
        <v>3666</v>
      </c>
      <c r="J28" s="61">
        <f t="shared" si="2"/>
        <v>1314</v>
      </c>
      <c r="K28" s="61">
        <f t="shared" si="2"/>
        <v>38</v>
      </c>
      <c r="L28" s="62">
        <f t="shared" si="2"/>
        <v>7580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/>
      <c r="D30" s="40"/>
      <c r="E30" s="6"/>
      <c r="F30" s="40"/>
      <c r="G30" s="81"/>
      <c r="H30" s="7"/>
      <c r="I30" s="81"/>
      <c r="J30" s="40"/>
      <c r="K30" s="6"/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17</v>
      </c>
      <c r="D32" s="40"/>
      <c r="E32" s="6">
        <v>17</v>
      </c>
      <c r="F32" s="40"/>
      <c r="G32" s="81"/>
      <c r="H32" s="7">
        <v>19</v>
      </c>
      <c r="I32" s="81"/>
      <c r="J32" s="40"/>
      <c r="K32" s="6">
        <v>38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/>
      <c r="D33" s="40"/>
      <c r="E33" s="6"/>
      <c r="F33" s="40"/>
      <c r="G33" s="81"/>
      <c r="H33" s="7"/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5</v>
      </c>
      <c r="D34" s="40"/>
      <c r="E34" s="6"/>
      <c r="F34" s="40"/>
      <c r="G34" s="81"/>
      <c r="H34" s="7">
        <v>70</v>
      </c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8530</v>
      </c>
      <c r="D38" s="58">
        <v>1314</v>
      </c>
      <c r="E38" s="58"/>
      <c r="F38" s="58">
        <v>7331</v>
      </c>
      <c r="G38" s="59">
        <v>657</v>
      </c>
      <c r="H38" s="59">
        <v>143</v>
      </c>
      <c r="I38" s="59">
        <v>3666</v>
      </c>
      <c r="J38" s="58">
        <v>1314</v>
      </c>
      <c r="K38" s="58"/>
      <c r="L38" s="60">
        <v>7580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25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-30</v>
      </c>
      <c r="H39" s="61">
        <f t="shared" si="3"/>
        <v>199</v>
      </c>
      <c r="I39" s="61">
        <f t="shared" si="3"/>
        <v>-66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/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20.913</v>
      </c>
      <c r="D45" s="89"/>
      <c r="E45" s="13"/>
      <c r="F45" s="13">
        <v>20.8</v>
      </c>
      <c r="G45" s="89"/>
      <c r="H45" s="13"/>
      <c r="I45" s="13">
        <v>21.263</v>
      </c>
      <c r="J45" s="90"/>
      <c r="K45" s="14"/>
      <c r="L45" s="15">
        <v>20.1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19895.91800953155</v>
      </c>
      <c r="D46" s="48"/>
      <c r="E46" s="10"/>
      <c r="F46" s="47">
        <f>(((F17*1000)/F45)/12)</f>
        <v>20897.435897435895</v>
      </c>
      <c r="G46" s="10"/>
      <c r="H46" s="10"/>
      <c r="I46" s="47">
        <f>(((I17*1000)/I45)/6)</f>
        <v>20740.25302168085</v>
      </c>
      <c r="J46" s="43"/>
      <c r="K46" s="43"/>
      <c r="L46" s="11">
        <f>(((L17*1000)/L45)/12)</f>
        <v>22388.059701492533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57</v>
      </c>
      <c r="C4" s="3"/>
      <c r="D4" s="16"/>
      <c r="E4" s="16"/>
      <c r="F4" s="16"/>
      <c r="G4" s="16"/>
      <c r="H4" s="16"/>
    </row>
    <row r="5" spans="2:14" ht="13.5" thickBot="1">
      <c r="B5" s="2" t="s">
        <v>56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21389</v>
      </c>
      <c r="D8" s="61">
        <f t="shared" si="0"/>
        <v>2601</v>
      </c>
      <c r="E8" s="61">
        <f t="shared" si="0"/>
        <v>0</v>
      </c>
      <c r="F8" s="61">
        <f t="shared" si="0"/>
        <v>18065</v>
      </c>
      <c r="G8" s="61">
        <f t="shared" si="0"/>
        <v>1248</v>
      </c>
      <c r="H8" s="61">
        <f t="shared" si="0"/>
        <v>0</v>
      </c>
      <c r="I8" s="61">
        <f t="shared" si="0"/>
        <v>8724</v>
      </c>
      <c r="J8" s="61">
        <f t="shared" si="0"/>
        <v>2621</v>
      </c>
      <c r="K8" s="61">
        <f t="shared" si="0"/>
        <v>0</v>
      </c>
      <c r="L8" s="62">
        <f t="shared" si="0"/>
        <v>19086</v>
      </c>
      <c r="M8" s="19"/>
      <c r="N8" s="19"/>
    </row>
    <row r="9" spans="1:14" ht="12" customHeight="1">
      <c r="A9" s="75">
        <v>2</v>
      </c>
      <c r="B9" s="76" t="s">
        <v>3</v>
      </c>
      <c r="C9" s="55">
        <v>1108</v>
      </c>
      <c r="D9" s="55">
        <v>483</v>
      </c>
      <c r="E9" s="55"/>
      <c r="F9" s="55">
        <v>285</v>
      </c>
      <c r="G9" s="56">
        <v>178</v>
      </c>
      <c r="H9" s="56"/>
      <c r="I9" s="56">
        <v>25</v>
      </c>
      <c r="J9" s="55">
        <v>483</v>
      </c>
      <c r="K9" s="55"/>
      <c r="L9" s="57">
        <v>341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672</v>
      </c>
      <c r="D11" s="6">
        <v>843</v>
      </c>
      <c r="E11" s="6"/>
      <c r="F11" s="40"/>
      <c r="G11" s="7">
        <v>421</v>
      </c>
      <c r="H11" s="7"/>
      <c r="I11" s="81"/>
      <c r="J11" s="6">
        <v>843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141</v>
      </c>
      <c r="D13" s="6">
        <v>165</v>
      </c>
      <c r="E13" s="6"/>
      <c r="F13" s="6"/>
      <c r="G13" s="7">
        <v>36</v>
      </c>
      <c r="H13" s="7"/>
      <c r="I13" s="7"/>
      <c r="J13" s="6">
        <v>165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20</v>
      </c>
      <c r="D14" s="6"/>
      <c r="E14" s="6"/>
      <c r="F14" s="6">
        <v>16</v>
      </c>
      <c r="G14" s="7"/>
      <c r="H14" s="7"/>
      <c r="I14" s="7">
        <v>10</v>
      </c>
      <c r="J14" s="6"/>
      <c r="K14" s="6"/>
      <c r="L14" s="8">
        <v>16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1290</v>
      </c>
      <c r="D15" s="6">
        <v>1063</v>
      </c>
      <c r="E15" s="6"/>
      <c r="F15" s="6"/>
      <c r="G15" s="7">
        <v>595</v>
      </c>
      <c r="H15" s="7"/>
      <c r="I15" s="7">
        <v>15</v>
      </c>
      <c r="J15" s="6">
        <v>1080</v>
      </c>
      <c r="K15" s="6"/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13126</v>
      </c>
      <c r="D16" s="37">
        <f t="shared" si="1"/>
        <v>0</v>
      </c>
      <c r="E16" s="37">
        <f t="shared" si="1"/>
        <v>0</v>
      </c>
      <c r="F16" s="37">
        <f t="shared" si="1"/>
        <v>12956</v>
      </c>
      <c r="G16" s="37">
        <f t="shared" si="1"/>
        <v>0</v>
      </c>
      <c r="H16" s="37">
        <f t="shared" si="1"/>
        <v>0</v>
      </c>
      <c r="I16" s="37">
        <f t="shared" si="1"/>
        <v>6279</v>
      </c>
      <c r="J16" s="37">
        <f t="shared" si="1"/>
        <v>0</v>
      </c>
      <c r="K16" s="37">
        <f t="shared" si="1"/>
        <v>0</v>
      </c>
      <c r="L16" s="42">
        <f t="shared" si="1"/>
        <v>13586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13056</v>
      </c>
      <c r="D17" s="40"/>
      <c r="E17" s="6"/>
      <c r="F17" s="6">
        <v>12916</v>
      </c>
      <c r="G17" s="38"/>
      <c r="H17" s="7"/>
      <c r="I17" s="7">
        <v>6271</v>
      </c>
      <c r="J17" s="81"/>
      <c r="K17" s="7"/>
      <c r="L17" s="8">
        <v>13516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70</v>
      </c>
      <c r="D18" s="6"/>
      <c r="E18" s="6"/>
      <c r="F18" s="6">
        <v>40</v>
      </c>
      <c r="G18" s="38"/>
      <c r="H18" s="7"/>
      <c r="I18" s="7">
        <v>8</v>
      </c>
      <c r="J18" s="7"/>
      <c r="K18" s="7"/>
      <c r="L18" s="8">
        <v>70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4575</v>
      </c>
      <c r="D19" s="40"/>
      <c r="E19" s="6"/>
      <c r="F19" s="6">
        <v>4495</v>
      </c>
      <c r="G19" s="38"/>
      <c r="H19" s="7"/>
      <c r="I19" s="7">
        <v>2189</v>
      </c>
      <c r="J19" s="40"/>
      <c r="K19" s="6"/>
      <c r="L19" s="9">
        <v>4736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55</v>
      </c>
      <c r="D20" s="6"/>
      <c r="E20" s="6"/>
      <c r="F20" s="6">
        <v>54</v>
      </c>
      <c r="G20" s="7"/>
      <c r="H20" s="7"/>
      <c r="I20" s="7">
        <v>26</v>
      </c>
      <c r="J20" s="6"/>
      <c r="K20" s="6"/>
      <c r="L20" s="9">
        <v>55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352</v>
      </c>
      <c r="D21" s="6"/>
      <c r="E21" s="6"/>
      <c r="F21" s="6">
        <v>259</v>
      </c>
      <c r="G21" s="7"/>
      <c r="H21" s="7"/>
      <c r="I21" s="7">
        <v>180</v>
      </c>
      <c r="J21" s="6"/>
      <c r="K21" s="6"/>
      <c r="L21" s="9">
        <v>352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23</v>
      </c>
      <c r="D24" s="6">
        <v>23</v>
      </c>
      <c r="E24" s="6"/>
      <c r="F24" s="6"/>
      <c r="G24" s="7">
        <v>6</v>
      </c>
      <c r="H24" s="7"/>
      <c r="I24" s="7"/>
      <c r="J24" s="6">
        <v>23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27</v>
      </c>
      <c r="D25" s="6">
        <v>24</v>
      </c>
      <c r="E25" s="6"/>
      <c r="F25" s="40"/>
      <c r="G25" s="7">
        <v>12</v>
      </c>
      <c r="H25" s="7"/>
      <c r="I25" s="81"/>
      <c r="J25" s="6">
        <v>27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21389</v>
      </c>
      <c r="D28" s="61">
        <f t="shared" si="2"/>
        <v>2601</v>
      </c>
      <c r="E28" s="61">
        <f t="shared" si="2"/>
        <v>0</v>
      </c>
      <c r="F28" s="61">
        <f t="shared" si="2"/>
        <v>18065</v>
      </c>
      <c r="G28" s="61">
        <f t="shared" si="2"/>
        <v>1301</v>
      </c>
      <c r="H28" s="61">
        <f t="shared" si="2"/>
        <v>62</v>
      </c>
      <c r="I28" s="61">
        <f t="shared" si="2"/>
        <v>8655</v>
      </c>
      <c r="J28" s="61">
        <f t="shared" si="2"/>
        <v>2621</v>
      </c>
      <c r="K28" s="61">
        <f t="shared" si="2"/>
        <v>0</v>
      </c>
      <c r="L28" s="62">
        <f t="shared" si="2"/>
        <v>19086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56</v>
      </c>
      <c r="D30" s="40"/>
      <c r="E30" s="6"/>
      <c r="F30" s="40"/>
      <c r="G30" s="81"/>
      <c r="H30" s="7">
        <v>15</v>
      </c>
      <c r="I30" s="81"/>
      <c r="J30" s="40"/>
      <c r="K30" s="6"/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27</v>
      </c>
      <c r="D32" s="40"/>
      <c r="E32" s="6"/>
      <c r="F32" s="40"/>
      <c r="G32" s="81"/>
      <c r="H32" s="7">
        <v>14</v>
      </c>
      <c r="I32" s="81"/>
      <c r="J32" s="40"/>
      <c r="K32" s="6"/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128</v>
      </c>
      <c r="D33" s="40"/>
      <c r="E33" s="6"/>
      <c r="F33" s="40"/>
      <c r="G33" s="81"/>
      <c r="H33" s="7">
        <v>15</v>
      </c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28</v>
      </c>
      <c r="D34" s="40"/>
      <c r="E34" s="6"/>
      <c r="F34" s="40"/>
      <c r="G34" s="81"/>
      <c r="H34" s="7">
        <v>18</v>
      </c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21150</v>
      </c>
      <c r="D38" s="58">
        <v>2601</v>
      </c>
      <c r="E38" s="58"/>
      <c r="F38" s="58">
        <v>18065</v>
      </c>
      <c r="G38" s="59">
        <v>1301</v>
      </c>
      <c r="H38" s="59"/>
      <c r="I38" s="59">
        <v>8655</v>
      </c>
      <c r="J38" s="58">
        <v>2621</v>
      </c>
      <c r="K38" s="58"/>
      <c r="L38" s="60">
        <v>19086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53</v>
      </c>
      <c r="H39" s="61">
        <f t="shared" si="3"/>
        <v>62</v>
      </c>
      <c r="I39" s="61">
        <f t="shared" si="3"/>
        <v>-69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78</v>
      </c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50</v>
      </c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>
        <v>0</v>
      </c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51.3</v>
      </c>
      <c r="D45" s="89"/>
      <c r="E45" s="13"/>
      <c r="F45" s="13">
        <v>50.5</v>
      </c>
      <c r="G45" s="89"/>
      <c r="H45" s="13"/>
      <c r="I45" s="13">
        <v>50.2</v>
      </c>
      <c r="J45" s="90"/>
      <c r="K45" s="14"/>
      <c r="L45" s="15">
        <v>50.5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21208.576998050685</v>
      </c>
      <c r="D46" s="48"/>
      <c r="E46" s="10"/>
      <c r="F46" s="47">
        <f>(((F17*1000)/F45)/12)</f>
        <v>21313.531353135313</v>
      </c>
      <c r="G46" s="10"/>
      <c r="H46" s="10"/>
      <c r="I46" s="47">
        <f>(((I17*1000)/I45)/6)</f>
        <v>20820.053120849934</v>
      </c>
      <c r="J46" s="43"/>
      <c r="K46" s="43"/>
      <c r="L46" s="11">
        <f>(((L17*1000)/L45)/12)</f>
        <v>22303.630363036307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M14" sqref="M1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58</v>
      </c>
      <c r="C4" s="3"/>
      <c r="D4" s="16"/>
      <c r="E4" s="16"/>
      <c r="F4" s="16"/>
      <c r="G4" s="16"/>
      <c r="H4" s="16"/>
    </row>
    <row r="5" spans="2:14" ht="13.5" thickBot="1">
      <c r="B5" s="2" t="s">
        <v>59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7733</v>
      </c>
      <c r="D8" s="61">
        <f t="shared" si="0"/>
        <v>930</v>
      </c>
      <c r="E8" s="61">
        <f t="shared" si="0"/>
        <v>0</v>
      </c>
      <c r="F8" s="61">
        <f t="shared" si="0"/>
        <v>6742</v>
      </c>
      <c r="G8" s="61">
        <f t="shared" si="0"/>
        <v>322</v>
      </c>
      <c r="H8" s="61">
        <f t="shared" si="0"/>
        <v>50</v>
      </c>
      <c r="I8" s="61">
        <f t="shared" si="0"/>
        <v>3487</v>
      </c>
      <c r="J8" s="61">
        <f t="shared" si="0"/>
        <v>930</v>
      </c>
      <c r="K8" s="61">
        <f t="shared" si="0"/>
        <v>0</v>
      </c>
      <c r="L8" s="62">
        <f t="shared" si="0"/>
        <v>7106</v>
      </c>
      <c r="M8" s="19"/>
      <c r="N8" s="19"/>
    </row>
    <row r="9" spans="1:14" ht="12" customHeight="1">
      <c r="A9" s="75">
        <v>2</v>
      </c>
      <c r="B9" s="76" t="s">
        <v>3</v>
      </c>
      <c r="C9" s="55">
        <v>252</v>
      </c>
      <c r="D9" s="55">
        <v>201</v>
      </c>
      <c r="E9" s="55"/>
      <c r="F9" s="55">
        <v>69</v>
      </c>
      <c r="G9" s="56">
        <v>96</v>
      </c>
      <c r="H9" s="56"/>
      <c r="I9" s="56">
        <v>14</v>
      </c>
      <c r="J9" s="55">
        <v>201</v>
      </c>
      <c r="K9" s="55"/>
      <c r="L9" s="57">
        <v>69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365</v>
      </c>
      <c r="D11" s="6">
        <v>430</v>
      </c>
      <c r="E11" s="6"/>
      <c r="F11" s="40"/>
      <c r="G11" s="7">
        <v>149</v>
      </c>
      <c r="H11" s="7"/>
      <c r="I11" s="81"/>
      <c r="J11" s="6">
        <v>430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218</v>
      </c>
      <c r="D13" s="6">
        <v>80</v>
      </c>
      <c r="E13" s="6"/>
      <c r="F13" s="6"/>
      <c r="G13" s="7"/>
      <c r="H13" s="7">
        <v>50</v>
      </c>
      <c r="I13" s="7"/>
      <c r="J13" s="6">
        <v>80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/>
      <c r="D14" s="6"/>
      <c r="E14" s="6"/>
      <c r="F14" s="6">
        <v>1</v>
      </c>
      <c r="G14" s="7"/>
      <c r="H14" s="7"/>
      <c r="I14" s="7"/>
      <c r="J14" s="6"/>
      <c r="K14" s="6"/>
      <c r="L14" s="8">
        <v>1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231</v>
      </c>
      <c r="D15" s="6">
        <v>200</v>
      </c>
      <c r="E15" s="6"/>
      <c r="F15" s="6">
        <v>20</v>
      </c>
      <c r="G15" s="7">
        <v>68</v>
      </c>
      <c r="H15" s="7"/>
      <c r="I15" s="7">
        <v>8</v>
      </c>
      <c r="J15" s="6">
        <v>200</v>
      </c>
      <c r="K15" s="6"/>
      <c r="L15" s="8">
        <v>20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4840</v>
      </c>
      <c r="D16" s="37">
        <f t="shared" si="1"/>
        <v>0</v>
      </c>
      <c r="E16" s="37">
        <f t="shared" si="1"/>
        <v>0</v>
      </c>
      <c r="F16" s="37">
        <f t="shared" si="1"/>
        <v>4843</v>
      </c>
      <c r="G16" s="37">
        <f t="shared" si="1"/>
        <v>0</v>
      </c>
      <c r="H16" s="37">
        <f t="shared" si="1"/>
        <v>0</v>
      </c>
      <c r="I16" s="37">
        <f t="shared" si="1"/>
        <v>2523</v>
      </c>
      <c r="J16" s="37">
        <f t="shared" si="1"/>
        <v>0</v>
      </c>
      <c r="K16" s="37">
        <f t="shared" si="1"/>
        <v>0</v>
      </c>
      <c r="L16" s="42">
        <f t="shared" si="1"/>
        <v>5119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4692</v>
      </c>
      <c r="D17" s="40"/>
      <c r="E17" s="6"/>
      <c r="F17" s="6">
        <v>4695</v>
      </c>
      <c r="G17" s="38"/>
      <c r="H17" s="7"/>
      <c r="I17" s="7">
        <v>2450</v>
      </c>
      <c r="J17" s="81"/>
      <c r="K17" s="7"/>
      <c r="L17" s="8">
        <v>4969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148</v>
      </c>
      <c r="D18" s="6"/>
      <c r="E18" s="6"/>
      <c r="F18" s="6">
        <v>148</v>
      </c>
      <c r="G18" s="38"/>
      <c r="H18" s="7"/>
      <c r="I18" s="7">
        <v>73</v>
      </c>
      <c r="J18" s="7"/>
      <c r="K18" s="7"/>
      <c r="L18" s="8">
        <v>150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1693</v>
      </c>
      <c r="D19" s="40"/>
      <c r="E19" s="6"/>
      <c r="F19" s="6">
        <v>1695</v>
      </c>
      <c r="G19" s="38"/>
      <c r="H19" s="7"/>
      <c r="I19" s="7">
        <v>883</v>
      </c>
      <c r="J19" s="40"/>
      <c r="K19" s="6"/>
      <c r="L19" s="9">
        <v>1791</v>
      </c>
      <c r="M19" s="20"/>
      <c r="N19" s="22"/>
    </row>
    <row r="20" spans="1:14" ht="12.75" customHeight="1">
      <c r="A20" s="45">
        <v>12</v>
      </c>
      <c r="B20" s="36" t="s">
        <v>14</v>
      </c>
      <c r="C20" s="6"/>
      <c r="D20" s="6"/>
      <c r="E20" s="6"/>
      <c r="F20" s="6"/>
      <c r="G20" s="7"/>
      <c r="H20" s="7"/>
      <c r="I20" s="7"/>
      <c r="J20" s="6"/>
      <c r="K20" s="6"/>
      <c r="L20" s="9"/>
      <c r="M20" s="22"/>
      <c r="N20" s="22"/>
    </row>
    <row r="21" spans="1:14" ht="12.75" customHeight="1">
      <c r="A21" s="45">
        <v>14</v>
      </c>
      <c r="B21" s="36" t="s">
        <v>15</v>
      </c>
      <c r="C21" s="6">
        <v>94</v>
      </c>
      <c r="D21" s="6"/>
      <c r="E21" s="6"/>
      <c r="F21" s="6">
        <v>94</v>
      </c>
      <c r="G21" s="7"/>
      <c r="H21" s="7"/>
      <c r="I21" s="7">
        <v>49</v>
      </c>
      <c r="J21" s="6"/>
      <c r="K21" s="6"/>
      <c r="L21" s="9">
        <v>96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35</v>
      </c>
      <c r="D24" s="6">
        <v>14</v>
      </c>
      <c r="E24" s="6"/>
      <c r="F24" s="6">
        <v>20</v>
      </c>
      <c r="G24" s="7">
        <v>6</v>
      </c>
      <c r="H24" s="7"/>
      <c r="I24" s="7">
        <v>10</v>
      </c>
      <c r="J24" s="6">
        <v>14</v>
      </c>
      <c r="K24" s="6"/>
      <c r="L24" s="9">
        <v>10</v>
      </c>
      <c r="M24" s="22"/>
      <c r="N24" s="22"/>
    </row>
    <row r="25" spans="1:14" ht="12.75" customHeight="1">
      <c r="A25" s="45">
        <v>18</v>
      </c>
      <c r="B25" s="39" t="s">
        <v>19</v>
      </c>
      <c r="C25" s="6">
        <v>5</v>
      </c>
      <c r="D25" s="6">
        <v>5</v>
      </c>
      <c r="E25" s="6"/>
      <c r="F25" s="40"/>
      <c r="G25" s="7">
        <v>3</v>
      </c>
      <c r="H25" s="7"/>
      <c r="I25" s="81"/>
      <c r="J25" s="6">
        <v>5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7756</v>
      </c>
      <c r="D28" s="61">
        <f t="shared" si="2"/>
        <v>930</v>
      </c>
      <c r="E28" s="61">
        <f t="shared" si="2"/>
        <v>0</v>
      </c>
      <c r="F28" s="61">
        <f t="shared" si="2"/>
        <v>6742</v>
      </c>
      <c r="G28" s="61">
        <f t="shared" si="2"/>
        <v>465</v>
      </c>
      <c r="H28" s="61">
        <f t="shared" si="2"/>
        <v>55</v>
      </c>
      <c r="I28" s="61">
        <f t="shared" si="2"/>
        <v>3371</v>
      </c>
      <c r="J28" s="61">
        <f t="shared" si="2"/>
        <v>930</v>
      </c>
      <c r="K28" s="61">
        <f t="shared" si="2"/>
        <v>0</v>
      </c>
      <c r="L28" s="62">
        <f t="shared" si="2"/>
        <v>7106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/>
      <c r="D30" s="40"/>
      <c r="E30" s="6"/>
      <c r="F30" s="40"/>
      <c r="G30" s="81"/>
      <c r="H30" s="7"/>
      <c r="I30" s="81"/>
      <c r="J30" s="40"/>
      <c r="K30" s="6"/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20</v>
      </c>
      <c r="D32" s="40"/>
      <c r="E32" s="6"/>
      <c r="F32" s="40"/>
      <c r="G32" s="81"/>
      <c r="H32" s="7">
        <v>5</v>
      </c>
      <c r="I32" s="81"/>
      <c r="J32" s="40"/>
      <c r="K32" s="6"/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59</v>
      </c>
      <c r="D33" s="40"/>
      <c r="E33" s="6"/>
      <c r="F33" s="40"/>
      <c r="G33" s="81"/>
      <c r="H33" s="7">
        <v>50</v>
      </c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/>
      <c r="D34" s="40"/>
      <c r="E34" s="6"/>
      <c r="F34" s="40"/>
      <c r="G34" s="81"/>
      <c r="H34" s="7"/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7677</v>
      </c>
      <c r="D38" s="58">
        <v>930</v>
      </c>
      <c r="E38" s="58"/>
      <c r="F38" s="58">
        <v>6742</v>
      </c>
      <c r="G38" s="59">
        <v>465</v>
      </c>
      <c r="H38" s="59"/>
      <c r="I38" s="59">
        <v>3371</v>
      </c>
      <c r="J38" s="58">
        <v>930</v>
      </c>
      <c r="K38" s="58"/>
      <c r="L38" s="60">
        <v>7106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23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143</v>
      </c>
      <c r="H39" s="61">
        <f t="shared" si="3"/>
        <v>5</v>
      </c>
      <c r="I39" s="61">
        <f t="shared" si="3"/>
        <v>-116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6">
        <v>45</v>
      </c>
      <c r="D41" s="6">
        <v>45</v>
      </c>
      <c r="E41" s="6"/>
      <c r="F41" s="6"/>
      <c r="G41" s="6">
        <v>45</v>
      </c>
      <c r="H41" s="6">
        <v>5</v>
      </c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59</v>
      </c>
      <c r="D42" s="40"/>
      <c r="E42" s="6"/>
      <c r="F42" s="40"/>
      <c r="G42" s="40"/>
      <c r="H42" s="6"/>
      <c r="I42" s="40"/>
      <c r="J42" s="81"/>
      <c r="K42" s="7">
        <v>50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18.768</v>
      </c>
      <c r="D45" s="89"/>
      <c r="E45" s="13"/>
      <c r="F45" s="13">
        <v>19.2</v>
      </c>
      <c r="G45" s="89"/>
      <c r="H45" s="13"/>
      <c r="I45" s="13">
        <v>19</v>
      </c>
      <c r="J45" s="90"/>
      <c r="K45" s="14"/>
      <c r="L45" s="15">
        <v>19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20833.333333333332</v>
      </c>
      <c r="D46" s="48"/>
      <c r="E46" s="10"/>
      <c r="F46" s="47">
        <f>(((F17*1000)/F45)/12)</f>
        <v>20377.604166666668</v>
      </c>
      <c r="G46" s="10"/>
      <c r="H46" s="10"/>
      <c r="I46" s="47">
        <f>(((I17*1000)/I45)/6)</f>
        <v>21491.22807017544</v>
      </c>
      <c r="J46" s="43"/>
      <c r="K46" s="43"/>
      <c r="L46" s="11">
        <f>(((L17*1000)/L45)/12)</f>
        <v>21793.859649122805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N13" sqref="N13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60</v>
      </c>
      <c r="C4" s="3"/>
      <c r="D4" s="16"/>
      <c r="E4" s="16"/>
      <c r="F4" s="16"/>
      <c r="G4" s="16"/>
      <c r="H4" s="16"/>
    </row>
    <row r="5" spans="2:14" ht="13.5" thickBot="1">
      <c r="B5" s="2" t="s">
        <v>61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8105</v>
      </c>
      <c r="D8" s="61">
        <f t="shared" si="0"/>
        <v>20</v>
      </c>
      <c r="E8" s="61">
        <f t="shared" si="0"/>
        <v>1100</v>
      </c>
      <c r="F8" s="61">
        <f t="shared" si="0"/>
        <v>7195</v>
      </c>
      <c r="G8" s="61">
        <f t="shared" si="0"/>
        <v>10</v>
      </c>
      <c r="H8" s="61">
        <f t="shared" si="0"/>
        <v>795</v>
      </c>
      <c r="I8" s="61">
        <f t="shared" si="0"/>
        <v>3583</v>
      </c>
      <c r="J8" s="61">
        <f t="shared" si="0"/>
        <v>42</v>
      </c>
      <c r="K8" s="61">
        <f t="shared" si="0"/>
        <v>1320</v>
      </c>
      <c r="L8" s="62">
        <f t="shared" si="0"/>
        <v>7823</v>
      </c>
      <c r="M8" s="19"/>
      <c r="N8" s="19"/>
    </row>
    <row r="9" spans="1:14" ht="12" customHeight="1">
      <c r="A9" s="75">
        <v>2</v>
      </c>
      <c r="B9" s="76" t="s">
        <v>3</v>
      </c>
      <c r="C9" s="55">
        <v>439</v>
      </c>
      <c r="D9" s="55"/>
      <c r="E9" s="55">
        <v>400</v>
      </c>
      <c r="F9" s="55"/>
      <c r="G9" s="56"/>
      <c r="H9" s="56">
        <v>370</v>
      </c>
      <c r="I9" s="56"/>
      <c r="J9" s="55"/>
      <c r="K9" s="55">
        <v>540</v>
      </c>
      <c r="L9" s="57"/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237</v>
      </c>
      <c r="D11" s="6"/>
      <c r="E11" s="6">
        <v>250</v>
      </c>
      <c r="F11" s="40"/>
      <c r="G11" s="7"/>
      <c r="H11" s="7">
        <v>159</v>
      </c>
      <c r="I11" s="81"/>
      <c r="J11" s="6"/>
      <c r="K11" s="6">
        <v>160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116</v>
      </c>
      <c r="D13" s="6"/>
      <c r="E13" s="6">
        <v>120</v>
      </c>
      <c r="F13" s="6"/>
      <c r="G13" s="7"/>
      <c r="H13" s="7">
        <v>49</v>
      </c>
      <c r="I13" s="7"/>
      <c r="J13" s="6"/>
      <c r="K13" s="6">
        <v>140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22</v>
      </c>
      <c r="D14" s="6"/>
      <c r="E14" s="6">
        <v>30</v>
      </c>
      <c r="F14" s="6"/>
      <c r="G14" s="7"/>
      <c r="H14" s="7">
        <v>17</v>
      </c>
      <c r="I14" s="7"/>
      <c r="J14" s="6"/>
      <c r="K14" s="6">
        <v>40</v>
      </c>
      <c r="L14" s="8"/>
      <c r="M14" s="20"/>
      <c r="N14" s="20"/>
    </row>
    <row r="15" spans="1:14" ht="12.75" customHeight="1">
      <c r="A15" s="41">
        <v>8</v>
      </c>
      <c r="B15" s="36" t="s">
        <v>9</v>
      </c>
      <c r="C15" s="6">
        <v>339</v>
      </c>
      <c r="D15" s="6"/>
      <c r="E15" s="6">
        <v>300</v>
      </c>
      <c r="F15" s="6"/>
      <c r="G15" s="7"/>
      <c r="H15" s="7">
        <v>176</v>
      </c>
      <c r="I15" s="7"/>
      <c r="J15" s="6"/>
      <c r="K15" s="6">
        <v>440</v>
      </c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5020</v>
      </c>
      <c r="D16" s="37">
        <f t="shared" si="1"/>
        <v>0</v>
      </c>
      <c r="E16" s="37">
        <f t="shared" si="1"/>
        <v>0</v>
      </c>
      <c r="F16" s="37">
        <f t="shared" si="1"/>
        <v>5235</v>
      </c>
      <c r="G16" s="37">
        <f t="shared" si="1"/>
        <v>0</v>
      </c>
      <c r="H16" s="37">
        <f t="shared" si="1"/>
        <v>0</v>
      </c>
      <c r="I16" s="37">
        <f t="shared" si="1"/>
        <v>2603</v>
      </c>
      <c r="J16" s="37">
        <f t="shared" si="1"/>
        <v>0</v>
      </c>
      <c r="K16" s="37">
        <f t="shared" si="1"/>
        <v>0</v>
      </c>
      <c r="L16" s="42">
        <f t="shared" si="1"/>
        <v>5694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5004</v>
      </c>
      <c r="D17" s="40"/>
      <c r="E17" s="6"/>
      <c r="F17" s="6">
        <v>5225</v>
      </c>
      <c r="G17" s="38"/>
      <c r="H17" s="7"/>
      <c r="I17" s="7">
        <v>2595</v>
      </c>
      <c r="J17" s="81"/>
      <c r="K17" s="7"/>
      <c r="L17" s="8">
        <v>5694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16</v>
      </c>
      <c r="D18" s="6"/>
      <c r="E18" s="6"/>
      <c r="F18" s="6">
        <v>10</v>
      </c>
      <c r="G18" s="38"/>
      <c r="H18" s="7"/>
      <c r="I18" s="7">
        <v>8</v>
      </c>
      <c r="J18" s="7"/>
      <c r="K18" s="7"/>
      <c r="L18" s="8"/>
      <c r="M18" s="20"/>
      <c r="N18" s="20"/>
    </row>
    <row r="19" spans="1:14" ht="12.75" customHeight="1">
      <c r="A19" s="45">
        <v>12</v>
      </c>
      <c r="B19" s="36" t="s">
        <v>13</v>
      </c>
      <c r="C19" s="6">
        <v>1760</v>
      </c>
      <c r="D19" s="40"/>
      <c r="E19" s="6"/>
      <c r="F19" s="6">
        <v>1833</v>
      </c>
      <c r="G19" s="38"/>
      <c r="H19" s="7"/>
      <c r="I19" s="7">
        <v>911</v>
      </c>
      <c r="J19" s="40"/>
      <c r="K19" s="6"/>
      <c r="L19" s="9">
        <v>2019</v>
      </c>
      <c r="M19" s="20"/>
      <c r="N19" s="22"/>
    </row>
    <row r="20" spans="1:14" ht="12.75" customHeight="1">
      <c r="A20" s="45">
        <v>12</v>
      </c>
      <c r="B20" s="36" t="s">
        <v>14</v>
      </c>
      <c r="C20" s="6"/>
      <c r="D20" s="6"/>
      <c r="E20" s="6"/>
      <c r="F20" s="6"/>
      <c r="G20" s="7"/>
      <c r="H20" s="7"/>
      <c r="I20" s="7"/>
      <c r="J20" s="6"/>
      <c r="K20" s="6"/>
      <c r="L20" s="9"/>
      <c r="M20" s="22"/>
      <c r="N20" s="22"/>
    </row>
    <row r="21" spans="1:14" ht="12.75" customHeight="1">
      <c r="A21" s="45">
        <v>14</v>
      </c>
      <c r="B21" s="36" t="s">
        <v>15</v>
      </c>
      <c r="C21" s="6">
        <v>100</v>
      </c>
      <c r="D21" s="6"/>
      <c r="E21" s="6"/>
      <c r="F21" s="6">
        <v>105</v>
      </c>
      <c r="G21" s="7"/>
      <c r="H21" s="7"/>
      <c r="I21" s="7">
        <v>52</v>
      </c>
      <c r="J21" s="6"/>
      <c r="K21" s="6"/>
      <c r="L21" s="9">
        <v>110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>
        <v>22</v>
      </c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36</v>
      </c>
      <c r="D24" s="6"/>
      <c r="E24" s="6"/>
      <c r="F24" s="6"/>
      <c r="G24" s="7"/>
      <c r="H24" s="7">
        <v>3</v>
      </c>
      <c r="I24" s="7"/>
      <c r="J24" s="6"/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32</v>
      </c>
      <c r="D25" s="6">
        <v>20</v>
      </c>
      <c r="E25" s="6"/>
      <c r="F25" s="40"/>
      <c r="G25" s="7">
        <v>10</v>
      </c>
      <c r="H25" s="7">
        <v>21</v>
      </c>
      <c r="I25" s="81"/>
      <c r="J25" s="6">
        <v>42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>
        <v>4</v>
      </c>
      <c r="D26" s="6"/>
      <c r="E26" s="6"/>
      <c r="F26" s="6"/>
      <c r="G26" s="7"/>
      <c r="H26" s="7"/>
      <c r="I26" s="38">
        <v>17</v>
      </c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8122</v>
      </c>
      <c r="D28" s="61">
        <f t="shared" si="2"/>
        <v>20</v>
      </c>
      <c r="E28" s="61">
        <f t="shared" si="2"/>
        <v>1100</v>
      </c>
      <c r="F28" s="61">
        <f t="shared" si="2"/>
        <v>7195</v>
      </c>
      <c r="G28" s="61">
        <f t="shared" si="2"/>
        <v>10</v>
      </c>
      <c r="H28" s="61">
        <f t="shared" si="2"/>
        <v>717</v>
      </c>
      <c r="I28" s="61">
        <f t="shared" si="2"/>
        <v>3615</v>
      </c>
      <c r="J28" s="61">
        <f t="shared" si="2"/>
        <v>42</v>
      </c>
      <c r="K28" s="61">
        <f t="shared" si="2"/>
        <v>1320</v>
      </c>
      <c r="L28" s="62">
        <f t="shared" si="2"/>
        <v>7823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1106</v>
      </c>
      <c r="D30" s="40"/>
      <c r="E30" s="6">
        <v>1100</v>
      </c>
      <c r="F30" s="40"/>
      <c r="G30" s="81"/>
      <c r="H30" s="7">
        <v>705</v>
      </c>
      <c r="I30" s="81"/>
      <c r="J30" s="40"/>
      <c r="K30" s="6">
        <v>1300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17</v>
      </c>
      <c r="D32" s="40"/>
      <c r="E32" s="6"/>
      <c r="F32" s="40"/>
      <c r="G32" s="81"/>
      <c r="H32" s="7">
        <v>12</v>
      </c>
      <c r="I32" s="81"/>
      <c r="J32" s="40"/>
      <c r="K32" s="6">
        <v>20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/>
      <c r="D33" s="40"/>
      <c r="E33" s="6"/>
      <c r="F33" s="40"/>
      <c r="G33" s="81"/>
      <c r="H33" s="7"/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6</v>
      </c>
      <c r="D34" s="40"/>
      <c r="E34" s="6"/>
      <c r="F34" s="40"/>
      <c r="G34" s="81"/>
      <c r="H34" s="7"/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6993</v>
      </c>
      <c r="D38" s="58">
        <v>20</v>
      </c>
      <c r="E38" s="58"/>
      <c r="F38" s="58">
        <v>7195</v>
      </c>
      <c r="G38" s="59">
        <v>10</v>
      </c>
      <c r="H38" s="59"/>
      <c r="I38" s="59">
        <v>3615</v>
      </c>
      <c r="J38" s="58">
        <v>42</v>
      </c>
      <c r="K38" s="58"/>
      <c r="L38" s="60">
        <v>7823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17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-78</v>
      </c>
      <c r="I39" s="61">
        <f t="shared" si="3"/>
        <v>32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6">
        <v>32</v>
      </c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191</v>
      </c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18.7</v>
      </c>
      <c r="D45" s="89"/>
      <c r="E45" s="13"/>
      <c r="F45" s="13">
        <v>19.9</v>
      </c>
      <c r="G45" s="89"/>
      <c r="H45" s="13"/>
      <c r="I45" s="13">
        <v>19.9</v>
      </c>
      <c r="J45" s="90"/>
      <c r="K45" s="14"/>
      <c r="L45" s="15">
        <v>20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22299.46524064171</v>
      </c>
      <c r="D46" s="48"/>
      <c r="E46" s="10"/>
      <c r="F46" s="47">
        <f>(((F17*1000)/F45)/12)</f>
        <v>21880.23450586265</v>
      </c>
      <c r="G46" s="10"/>
      <c r="H46" s="10"/>
      <c r="I46" s="47">
        <f>(((I17*1000)/I45)/6)</f>
        <v>21733.668341708544</v>
      </c>
      <c r="J46" s="43"/>
      <c r="K46" s="43"/>
      <c r="L46" s="11">
        <f>(((L17*1000)/L45)/12)</f>
        <v>23725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62</v>
      </c>
      <c r="C4" s="3"/>
      <c r="D4" s="16"/>
      <c r="E4" s="16"/>
      <c r="F4" s="16"/>
      <c r="G4" s="16"/>
      <c r="H4" s="16"/>
    </row>
    <row r="5" spans="2:14" ht="13.5" thickBot="1">
      <c r="B5" s="2" t="s">
        <v>61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9249</v>
      </c>
      <c r="D8" s="61">
        <f t="shared" si="0"/>
        <v>359</v>
      </c>
      <c r="E8" s="61">
        <f t="shared" si="0"/>
        <v>1480</v>
      </c>
      <c r="F8" s="61">
        <f t="shared" si="0"/>
        <v>7652</v>
      </c>
      <c r="G8" s="61">
        <f t="shared" si="0"/>
        <v>180</v>
      </c>
      <c r="H8" s="61">
        <f t="shared" si="0"/>
        <v>568</v>
      </c>
      <c r="I8" s="61">
        <f t="shared" si="0"/>
        <v>3635</v>
      </c>
      <c r="J8" s="61">
        <f t="shared" si="0"/>
        <v>358</v>
      </c>
      <c r="K8" s="61">
        <f t="shared" si="0"/>
        <v>1490</v>
      </c>
      <c r="L8" s="62">
        <f t="shared" si="0"/>
        <v>8496</v>
      </c>
      <c r="M8" s="19"/>
      <c r="N8" s="19"/>
    </row>
    <row r="9" spans="1:14" ht="12" customHeight="1">
      <c r="A9" s="75">
        <v>2</v>
      </c>
      <c r="B9" s="76" t="s">
        <v>3</v>
      </c>
      <c r="C9" s="55">
        <v>625</v>
      </c>
      <c r="D9" s="55"/>
      <c r="E9" s="55">
        <v>420</v>
      </c>
      <c r="F9" s="55"/>
      <c r="G9" s="56"/>
      <c r="H9" s="56">
        <v>166</v>
      </c>
      <c r="I9" s="56"/>
      <c r="J9" s="55"/>
      <c r="K9" s="55">
        <v>430</v>
      </c>
      <c r="L9" s="57"/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481</v>
      </c>
      <c r="D11" s="6"/>
      <c r="E11" s="6">
        <v>480</v>
      </c>
      <c r="F11" s="40"/>
      <c r="G11" s="7"/>
      <c r="H11" s="7">
        <v>172</v>
      </c>
      <c r="I11" s="81"/>
      <c r="J11" s="6"/>
      <c r="K11" s="6">
        <v>480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112</v>
      </c>
      <c r="D13" s="6"/>
      <c r="E13" s="6">
        <v>210</v>
      </c>
      <c r="F13" s="6"/>
      <c r="G13" s="7"/>
      <c r="H13" s="7">
        <v>59</v>
      </c>
      <c r="I13" s="7"/>
      <c r="J13" s="6"/>
      <c r="K13" s="6">
        <v>210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29</v>
      </c>
      <c r="D14" s="6"/>
      <c r="E14" s="6">
        <v>60</v>
      </c>
      <c r="F14" s="6"/>
      <c r="G14" s="7"/>
      <c r="H14" s="7">
        <v>17</v>
      </c>
      <c r="I14" s="7"/>
      <c r="J14" s="6"/>
      <c r="K14" s="6">
        <v>60</v>
      </c>
      <c r="L14" s="8"/>
      <c r="M14" s="20"/>
      <c r="N14" s="20"/>
    </row>
    <row r="15" spans="1:14" ht="12.75" customHeight="1">
      <c r="A15" s="41">
        <v>8</v>
      </c>
      <c r="B15" s="36" t="s">
        <v>9</v>
      </c>
      <c r="C15" s="6">
        <v>299</v>
      </c>
      <c r="D15" s="6"/>
      <c r="E15" s="6">
        <v>310</v>
      </c>
      <c r="F15" s="6"/>
      <c r="G15" s="7"/>
      <c r="H15" s="7">
        <v>103</v>
      </c>
      <c r="I15" s="7"/>
      <c r="J15" s="6"/>
      <c r="K15" s="6">
        <v>310</v>
      </c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5326</v>
      </c>
      <c r="D16" s="37">
        <f t="shared" si="1"/>
        <v>0</v>
      </c>
      <c r="E16" s="37">
        <f t="shared" si="1"/>
        <v>0</v>
      </c>
      <c r="F16" s="37">
        <f t="shared" si="1"/>
        <v>5569</v>
      </c>
      <c r="G16" s="37">
        <f t="shared" si="1"/>
        <v>0</v>
      </c>
      <c r="H16" s="37">
        <f t="shared" si="1"/>
        <v>0</v>
      </c>
      <c r="I16" s="37">
        <f t="shared" si="1"/>
        <v>2645</v>
      </c>
      <c r="J16" s="37">
        <f t="shared" si="1"/>
        <v>0</v>
      </c>
      <c r="K16" s="37">
        <f t="shared" si="1"/>
        <v>0</v>
      </c>
      <c r="L16" s="42">
        <f t="shared" si="1"/>
        <v>6183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5248</v>
      </c>
      <c r="D17" s="40"/>
      <c r="E17" s="6"/>
      <c r="F17" s="6">
        <v>5524</v>
      </c>
      <c r="G17" s="38"/>
      <c r="H17" s="7"/>
      <c r="I17" s="7">
        <v>2635</v>
      </c>
      <c r="J17" s="81"/>
      <c r="K17" s="7"/>
      <c r="L17" s="8">
        <v>6161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78</v>
      </c>
      <c r="D18" s="6"/>
      <c r="E18" s="6"/>
      <c r="F18" s="6">
        <v>45</v>
      </c>
      <c r="G18" s="38"/>
      <c r="H18" s="7"/>
      <c r="I18" s="7">
        <v>10</v>
      </c>
      <c r="J18" s="7"/>
      <c r="K18" s="7"/>
      <c r="L18" s="8">
        <v>22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1848</v>
      </c>
      <c r="D19" s="40"/>
      <c r="E19" s="6"/>
      <c r="F19" s="6">
        <v>1949</v>
      </c>
      <c r="G19" s="38"/>
      <c r="H19" s="7"/>
      <c r="I19" s="7">
        <v>926</v>
      </c>
      <c r="J19" s="40"/>
      <c r="K19" s="6"/>
      <c r="L19" s="9">
        <v>2165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16</v>
      </c>
      <c r="D20" s="6"/>
      <c r="E20" s="6"/>
      <c r="F20" s="6">
        <v>23</v>
      </c>
      <c r="G20" s="7"/>
      <c r="H20" s="7"/>
      <c r="I20" s="7">
        <v>11</v>
      </c>
      <c r="J20" s="6"/>
      <c r="K20" s="6"/>
      <c r="L20" s="9">
        <v>25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105</v>
      </c>
      <c r="D21" s="6"/>
      <c r="E21" s="6"/>
      <c r="F21" s="6">
        <v>111</v>
      </c>
      <c r="G21" s="7"/>
      <c r="H21" s="7"/>
      <c r="I21" s="7">
        <v>53</v>
      </c>
      <c r="J21" s="6"/>
      <c r="K21" s="6"/>
      <c r="L21" s="9">
        <v>123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>
        <v>1</v>
      </c>
      <c r="D23" s="6"/>
      <c r="E23" s="6"/>
      <c r="F23" s="40"/>
      <c r="G23" s="7"/>
      <c r="H23" s="7">
        <v>1</v>
      </c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9</v>
      </c>
      <c r="D24" s="6"/>
      <c r="E24" s="6"/>
      <c r="F24" s="6"/>
      <c r="G24" s="7"/>
      <c r="H24" s="7">
        <v>5</v>
      </c>
      <c r="I24" s="7"/>
      <c r="J24" s="6"/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398</v>
      </c>
      <c r="D25" s="6">
        <v>359</v>
      </c>
      <c r="E25" s="6"/>
      <c r="F25" s="40"/>
      <c r="G25" s="7">
        <v>180</v>
      </c>
      <c r="H25" s="7">
        <v>45</v>
      </c>
      <c r="I25" s="81"/>
      <c r="J25" s="6">
        <v>358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9259</v>
      </c>
      <c r="D28" s="61">
        <f t="shared" si="2"/>
        <v>359</v>
      </c>
      <c r="E28" s="61">
        <f t="shared" si="2"/>
        <v>1480</v>
      </c>
      <c r="F28" s="61">
        <f t="shared" si="2"/>
        <v>7652</v>
      </c>
      <c r="G28" s="61">
        <f t="shared" si="2"/>
        <v>180</v>
      </c>
      <c r="H28" s="61">
        <f t="shared" si="2"/>
        <v>1091</v>
      </c>
      <c r="I28" s="61">
        <f t="shared" si="2"/>
        <v>3826</v>
      </c>
      <c r="J28" s="61">
        <f t="shared" si="2"/>
        <v>358</v>
      </c>
      <c r="K28" s="61">
        <f t="shared" si="2"/>
        <v>1490</v>
      </c>
      <c r="L28" s="62">
        <f t="shared" si="2"/>
        <v>8496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1546</v>
      </c>
      <c r="D30" s="40"/>
      <c r="E30" s="6">
        <v>1458</v>
      </c>
      <c r="F30" s="40"/>
      <c r="G30" s="81"/>
      <c r="H30" s="7">
        <v>1029</v>
      </c>
      <c r="I30" s="81"/>
      <c r="J30" s="40"/>
      <c r="K30" s="6">
        <v>1458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22</v>
      </c>
      <c r="D32" s="40"/>
      <c r="E32" s="6">
        <v>10</v>
      </c>
      <c r="F32" s="40"/>
      <c r="G32" s="81"/>
      <c r="H32" s="7">
        <v>15</v>
      </c>
      <c r="I32" s="81"/>
      <c r="J32" s="40"/>
      <c r="K32" s="6">
        <v>20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/>
      <c r="D33" s="40"/>
      <c r="E33" s="6">
        <v>7</v>
      </c>
      <c r="F33" s="40"/>
      <c r="G33" s="81"/>
      <c r="H33" s="7"/>
      <c r="I33" s="81"/>
      <c r="J33" s="40"/>
      <c r="K33" s="6">
        <v>7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23</v>
      </c>
      <c r="D34" s="40"/>
      <c r="E34" s="6">
        <v>5</v>
      </c>
      <c r="F34" s="40"/>
      <c r="G34" s="81"/>
      <c r="H34" s="7">
        <v>8</v>
      </c>
      <c r="I34" s="81"/>
      <c r="J34" s="40"/>
      <c r="K34" s="6">
        <v>5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7668</v>
      </c>
      <c r="D38" s="58">
        <v>359</v>
      </c>
      <c r="E38" s="58"/>
      <c r="F38" s="58">
        <v>7652</v>
      </c>
      <c r="G38" s="59">
        <v>180</v>
      </c>
      <c r="H38" s="59">
        <v>39</v>
      </c>
      <c r="I38" s="59">
        <v>3826</v>
      </c>
      <c r="J38" s="58">
        <v>358</v>
      </c>
      <c r="K38" s="58"/>
      <c r="L38" s="60">
        <v>8496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10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523</v>
      </c>
      <c r="I39" s="61">
        <f t="shared" si="3"/>
        <v>191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/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19.916</v>
      </c>
      <c r="D45" s="89"/>
      <c r="E45" s="13"/>
      <c r="F45" s="13">
        <v>20.2</v>
      </c>
      <c r="G45" s="89"/>
      <c r="H45" s="13"/>
      <c r="I45" s="13">
        <v>19.989</v>
      </c>
      <c r="J45" s="90"/>
      <c r="K45" s="14"/>
      <c r="L45" s="15">
        <v>22.9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21958.894021557207</v>
      </c>
      <c r="D46" s="48"/>
      <c r="E46" s="10"/>
      <c r="F46" s="47">
        <f>(((F17*1000)/F45)/12)</f>
        <v>22788.778877887788</v>
      </c>
      <c r="G46" s="10"/>
      <c r="H46" s="10"/>
      <c r="I46" s="47">
        <f>(((I17*1000)/I45)/6)</f>
        <v>21970.41706271783</v>
      </c>
      <c r="J46" s="43"/>
      <c r="K46" s="43"/>
      <c r="L46" s="11">
        <f>(((L17*1000)/L45)/12)</f>
        <v>22419.94177583697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63</v>
      </c>
      <c r="C4" s="3"/>
      <c r="D4" s="16"/>
      <c r="E4" s="16"/>
      <c r="F4" s="16"/>
      <c r="G4" s="16"/>
      <c r="H4" s="16"/>
    </row>
    <row r="5" spans="2:14" ht="13.5" thickBot="1">
      <c r="B5" s="2" t="s">
        <v>61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12383</v>
      </c>
      <c r="D8" s="61">
        <f t="shared" si="0"/>
        <v>53</v>
      </c>
      <c r="E8" s="61">
        <f t="shared" si="0"/>
        <v>2297</v>
      </c>
      <c r="F8" s="61">
        <f t="shared" si="0"/>
        <v>10595</v>
      </c>
      <c r="G8" s="61">
        <f t="shared" si="0"/>
        <v>27</v>
      </c>
      <c r="H8" s="61">
        <f t="shared" si="0"/>
        <v>1089</v>
      </c>
      <c r="I8" s="61">
        <f t="shared" si="0"/>
        <v>5115</v>
      </c>
      <c r="J8" s="61">
        <f t="shared" si="0"/>
        <v>52</v>
      </c>
      <c r="K8" s="61">
        <f t="shared" si="0"/>
        <v>2650</v>
      </c>
      <c r="L8" s="62">
        <f t="shared" si="0"/>
        <v>10959</v>
      </c>
      <c r="M8" s="19"/>
      <c r="N8" s="19"/>
    </row>
    <row r="9" spans="1:14" ht="12" customHeight="1">
      <c r="A9" s="75">
        <v>2</v>
      </c>
      <c r="B9" s="76" t="s">
        <v>3</v>
      </c>
      <c r="C9" s="55">
        <v>832</v>
      </c>
      <c r="D9" s="55"/>
      <c r="E9" s="55">
        <v>711</v>
      </c>
      <c r="F9" s="55"/>
      <c r="G9" s="56"/>
      <c r="H9" s="56">
        <v>150</v>
      </c>
      <c r="I9" s="56"/>
      <c r="J9" s="55"/>
      <c r="K9" s="55">
        <v>832</v>
      </c>
      <c r="L9" s="57"/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466</v>
      </c>
      <c r="D11" s="6"/>
      <c r="E11" s="6">
        <v>511</v>
      </c>
      <c r="F11" s="40"/>
      <c r="G11" s="7"/>
      <c r="H11" s="7">
        <v>235</v>
      </c>
      <c r="I11" s="81"/>
      <c r="J11" s="6"/>
      <c r="K11" s="6">
        <v>466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131</v>
      </c>
      <c r="D13" s="6"/>
      <c r="E13" s="6">
        <v>166</v>
      </c>
      <c r="F13" s="6"/>
      <c r="G13" s="7"/>
      <c r="H13" s="7">
        <v>71</v>
      </c>
      <c r="I13" s="7"/>
      <c r="J13" s="6"/>
      <c r="K13" s="6">
        <v>166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20</v>
      </c>
      <c r="D14" s="6"/>
      <c r="E14" s="6">
        <v>20</v>
      </c>
      <c r="F14" s="6"/>
      <c r="G14" s="7"/>
      <c r="H14" s="7">
        <v>13</v>
      </c>
      <c r="I14" s="7"/>
      <c r="J14" s="6"/>
      <c r="K14" s="6">
        <v>20</v>
      </c>
      <c r="L14" s="8"/>
      <c r="M14" s="20"/>
      <c r="N14" s="20"/>
    </row>
    <row r="15" spans="1:14" ht="12.75" customHeight="1">
      <c r="A15" s="41">
        <v>8</v>
      </c>
      <c r="B15" s="36" t="s">
        <v>9</v>
      </c>
      <c r="C15" s="6">
        <v>1136</v>
      </c>
      <c r="D15" s="6"/>
      <c r="E15" s="6">
        <v>860</v>
      </c>
      <c r="F15" s="6"/>
      <c r="G15" s="7"/>
      <c r="H15" s="7">
        <v>583</v>
      </c>
      <c r="I15" s="7"/>
      <c r="J15" s="6"/>
      <c r="K15" s="6">
        <v>1136</v>
      </c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7104</v>
      </c>
      <c r="D16" s="37">
        <f t="shared" si="1"/>
        <v>0</v>
      </c>
      <c r="E16" s="37">
        <f t="shared" si="1"/>
        <v>0</v>
      </c>
      <c r="F16" s="37">
        <f t="shared" si="1"/>
        <v>7713</v>
      </c>
      <c r="G16" s="37">
        <f t="shared" si="1"/>
        <v>0</v>
      </c>
      <c r="H16" s="37">
        <f t="shared" si="1"/>
        <v>24</v>
      </c>
      <c r="I16" s="37">
        <f t="shared" si="1"/>
        <v>3730</v>
      </c>
      <c r="J16" s="37">
        <f t="shared" si="1"/>
        <v>0</v>
      </c>
      <c r="K16" s="37">
        <f t="shared" si="1"/>
        <v>0</v>
      </c>
      <c r="L16" s="42">
        <f t="shared" si="1"/>
        <v>7981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6903</v>
      </c>
      <c r="D17" s="40"/>
      <c r="E17" s="6"/>
      <c r="F17" s="6">
        <v>7575</v>
      </c>
      <c r="G17" s="38"/>
      <c r="H17" s="7">
        <v>16</v>
      </c>
      <c r="I17" s="7">
        <v>3642</v>
      </c>
      <c r="J17" s="81"/>
      <c r="K17" s="7"/>
      <c r="L17" s="8">
        <v>7843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201</v>
      </c>
      <c r="D18" s="6"/>
      <c r="E18" s="6"/>
      <c r="F18" s="6">
        <v>138</v>
      </c>
      <c r="G18" s="38"/>
      <c r="H18" s="7">
        <v>8</v>
      </c>
      <c r="I18" s="7">
        <v>88</v>
      </c>
      <c r="J18" s="7"/>
      <c r="K18" s="7"/>
      <c r="L18" s="8">
        <v>138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2448</v>
      </c>
      <c r="D19" s="40"/>
      <c r="E19" s="6"/>
      <c r="F19" s="6">
        <v>2700</v>
      </c>
      <c r="G19" s="38"/>
      <c r="H19" s="7">
        <v>6</v>
      </c>
      <c r="I19" s="7">
        <v>1296</v>
      </c>
      <c r="J19" s="40"/>
      <c r="K19" s="6"/>
      <c r="L19" s="9">
        <v>2796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30</v>
      </c>
      <c r="D20" s="6"/>
      <c r="E20" s="6"/>
      <c r="F20" s="6">
        <v>31</v>
      </c>
      <c r="G20" s="7"/>
      <c r="H20" s="7"/>
      <c r="I20" s="7">
        <v>16</v>
      </c>
      <c r="J20" s="6"/>
      <c r="K20" s="6"/>
      <c r="L20" s="9">
        <v>31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138</v>
      </c>
      <c r="D21" s="6"/>
      <c r="E21" s="6"/>
      <c r="F21" s="6">
        <v>151</v>
      </c>
      <c r="G21" s="7"/>
      <c r="H21" s="7"/>
      <c r="I21" s="7">
        <v>73</v>
      </c>
      <c r="J21" s="6"/>
      <c r="K21" s="6"/>
      <c r="L21" s="9">
        <v>151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17</v>
      </c>
      <c r="D24" s="6"/>
      <c r="E24" s="6">
        <v>29</v>
      </c>
      <c r="F24" s="6"/>
      <c r="G24" s="7"/>
      <c r="H24" s="7">
        <v>7</v>
      </c>
      <c r="I24" s="7"/>
      <c r="J24" s="6"/>
      <c r="K24" s="6">
        <v>30</v>
      </c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61</v>
      </c>
      <c r="D25" s="6">
        <v>53</v>
      </c>
      <c r="E25" s="6"/>
      <c r="F25" s="40"/>
      <c r="G25" s="7">
        <v>27</v>
      </c>
      <c r="H25" s="7"/>
      <c r="I25" s="81"/>
      <c r="J25" s="6">
        <v>52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12438</v>
      </c>
      <c r="D28" s="61">
        <f t="shared" si="2"/>
        <v>53</v>
      </c>
      <c r="E28" s="61">
        <f t="shared" si="2"/>
        <v>2297</v>
      </c>
      <c r="F28" s="61">
        <f t="shared" si="2"/>
        <v>10595</v>
      </c>
      <c r="G28" s="61">
        <f t="shared" si="2"/>
        <v>27</v>
      </c>
      <c r="H28" s="61">
        <f t="shared" si="2"/>
        <v>1433</v>
      </c>
      <c r="I28" s="61">
        <f t="shared" si="2"/>
        <v>5351</v>
      </c>
      <c r="J28" s="61">
        <f t="shared" si="2"/>
        <v>52</v>
      </c>
      <c r="K28" s="61">
        <f t="shared" si="2"/>
        <v>2650</v>
      </c>
      <c r="L28" s="62">
        <f t="shared" si="2"/>
        <v>10959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1929</v>
      </c>
      <c r="D30" s="40"/>
      <c r="E30" s="6">
        <v>2131</v>
      </c>
      <c r="F30" s="40"/>
      <c r="G30" s="81"/>
      <c r="H30" s="7">
        <v>1213</v>
      </c>
      <c r="I30" s="81"/>
      <c r="J30" s="40"/>
      <c r="K30" s="6">
        <v>2131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38</v>
      </c>
      <c r="D32" s="40"/>
      <c r="E32" s="6">
        <v>30</v>
      </c>
      <c r="F32" s="40"/>
      <c r="G32" s="81"/>
      <c r="H32" s="7">
        <v>30</v>
      </c>
      <c r="I32" s="81"/>
      <c r="J32" s="40"/>
      <c r="K32" s="6">
        <v>50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25</v>
      </c>
      <c r="D33" s="40"/>
      <c r="E33" s="6"/>
      <c r="F33" s="40"/>
      <c r="G33" s="81"/>
      <c r="H33" s="7"/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474</v>
      </c>
      <c r="D34" s="40"/>
      <c r="E34" s="6">
        <v>136</v>
      </c>
      <c r="F34" s="40"/>
      <c r="G34" s="81"/>
      <c r="H34" s="7">
        <v>160</v>
      </c>
      <c r="I34" s="81"/>
      <c r="J34" s="40"/>
      <c r="K34" s="6">
        <v>469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9972</v>
      </c>
      <c r="D38" s="58">
        <v>53</v>
      </c>
      <c r="E38" s="58"/>
      <c r="F38" s="58">
        <v>10595</v>
      </c>
      <c r="G38" s="59">
        <v>27</v>
      </c>
      <c r="H38" s="59">
        <v>30</v>
      </c>
      <c r="I38" s="59">
        <v>5351</v>
      </c>
      <c r="J38" s="58">
        <v>52</v>
      </c>
      <c r="K38" s="58"/>
      <c r="L38" s="60">
        <v>10959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55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0</v>
      </c>
      <c r="H39" s="61">
        <f t="shared" si="3"/>
        <v>344</v>
      </c>
      <c r="I39" s="61">
        <f t="shared" si="3"/>
        <v>236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/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>
        <v>25</v>
      </c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26.3</v>
      </c>
      <c r="D45" s="89"/>
      <c r="E45" s="13"/>
      <c r="F45" s="13">
        <v>27.9</v>
      </c>
      <c r="G45" s="89"/>
      <c r="H45" s="13"/>
      <c r="I45" s="13">
        <v>27.8</v>
      </c>
      <c r="J45" s="90"/>
      <c r="K45" s="14"/>
      <c r="L45" s="15">
        <v>27.9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21872.623574144487</v>
      </c>
      <c r="D46" s="48"/>
      <c r="E46" s="10"/>
      <c r="F46" s="47">
        <f>(((F17*1000)/F45)/12)</f>
        <v>22625.448028673836</v>
      </c>
      <c r="G46" s="10"/>
      <c r="H46" s="10"/>
      <c r="I46" s="47">
        <f>(((I17*1000)/I45)/6)</f>
        <v>21834.53237410072</v>
      </c>
      <c r="J46" s="43"/>
      <c r="K46" s="43"/>
      <c r="L46" s="11">
        <f>(((L17*1000)/L45)/12)</f>
        <v>23425.925925925927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54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64</v>
      </c>
      <c r="C4" s="3"/>
      <c r="D4" s="16"/>
      <c r="E4" s="16"/>
      <c r="F4" s="16"/>
      <c r="G4" s="16"/>
      <c r="H4" s="16"/>
    </row>
    <row r="5" spans="2:14" ht="13.5" thickBot="1">
      <c r="B5" s="2" t="s">
        <v>65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15593</v>
      </c>
      <c r="D8" s="61">
        <f t="shared" si="0"/>
        <v>3009</v>
      </c>
      <c r="E8" s="61">
        <f t="shared" si="0"/>
        <v>4020</v>
      </c>
      <c r="F8" s="61">
        <f t="shared" si="0"/>
        <v>8265</v>
      </c>
      <c r="G8" s="61">
        <f t="shared" si="0"/>
        <v>1815</v>
      </c>
      <c r="H8" s="61">
        <f t="shared" si="0"/>
        <v>1399</v>
      </c>
      <c r="I8" s="61">
        <f t="shared" si="0"/>
        <v>4029</v>
      </c>
      <c r="J8" s="61">
        <f t="shared" si="0"/>
        <v>2935</v>
      </c>
      <c r="K8" s="61">
        <f t="shared" si="0"/>
        <v>4035</v>
      </c>
      <c r="L8" s="62">
        <f t="shared" si="0"/>
        <v>8646</v>
      </c>
      <c r="M8" s="19"/>
      <c r="N8" s="19"/>
    </row>
    <row r="9" spans="1:14" ht="12" customHeight="1">
      <c r="A9" s="75">
        <v>2</v>
      </c>
      <c r="B9" s="76" t="s">
        <v>3</v>
      </c>
      <c r="C9" s="55">
        <v>2245</v>
      </c>
      <c r="D9" s="55">
        <v>270</v>
      </c>
      <c r="E9" s="55">
        <v>1900</v>
      </c>
      <c r="F9" s="55">
        <v>30</v>
      </c>
      <c r="G9" s="56">
        <v>198</v>
      </c>
      <c r="H9" s="56">
        <v>462</v>
      </c>
      <c r="I9" s="56">
        <v>7</v>
      </c>
      <c r="J9" s="55">
        <v>340</v>
      </c>
      <c r="K9" s="55">
        <v>1950</v>
      </c>
      <c r="L9" s="57">
        <v>100</v>
      </c>
      <c r="M9" s="20"/>
      <c r="N9" s="20"/>
    </row>
    <row r="10" spans="1:14" ht="13.5" customHeight="1">
      <c r="A10" s="41">
        <v>3</v>
      </c>
      <c r="B10" s="36" t="s">
        <v>4</v>
      </c>
      <c r="C10" s="6">
        <v>636</v>
      </c>
      <c r="D10" s="6"/>
      <c r="E10" s="6">
        <v>900</v>
      </c>
      <c r="F10" s="40"/>
      <c r="G10" s="7"/>
      <c r="H10" s="7"/>
      <c r="I10" s="7"/>
      <c r="J10" s="6"/>
      <c r="K10" s="6">
        <v>700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1353</v>
      </c>
      <c r="D11" s="6">
        <v>850</v>
      </c>
      <c r="E11" s="6">
        <v>500</v>
      </c>
      <c r="F11" s="40"/>
      <c r="G11" s="7">
        <v>560</v>
      </c>
      <c r="H11" s="7">
        <v>405</v>
      </c>
      <c r="I11" s="81"/>
      <c r="J11" s="6">
        <v>850</v>
      </c>
      <c r="K11" s="6">
        <v>550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925</v>
      </c>
      <c r="D13" s="6">
        <v>777</v>
      </c>
      <c r="E13" s="6">
        <v>300</v>
      </c>
      <c r="F13" s="6"/>
      <c r="G13" s="7">
        <v>272</v>
      </c>
      <c r="H13" s="7">
        <v>50</v>
      </c>
      <c r="I13" s="7"/>
      <c r="J13" s="6">
        <v>671</v>
      </c>
      <c r="K13" s="6">
        <v>255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40</v>
      </c>
      <c r="D14" s="6"/>
      <c r="E14" s="6">
        <v>20</v>
      </c>
      <c r="F14" s="6">
        <v>20</v>
      </c>
      <c r="G14" s="7"/>
      <c r="H14" s="7">
        <v>13</v>
      </c>
      <c r="I14" s="7">
        <v>15</v>
      </c>
      <c r="J14" s="6"/>
      <c r="K14" s="6">
        <v>20</v>
      </c>
      <c r="L14" s="8">
        <v>35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1866</v>
      </c>
      <c r="D15" s="6">
        <v>622</v>
      </c>
      <c r="E15" s="6">
        <v>750</v>
      </c>
      <c r="F15" s="6"/>
      <c r="G15" s="7">
        <v>500</v>
      </c>
      <c r="H15" s="7">
        <v>421</v>
      </c>
      <c r="I15" s="7">
        <v>34</v>
      </c>
      <c r="J15" s="6">
        <v>593</v>
      </c>
      <c r="K15" s="6">
        <v>750</v>
      </c>
      <c r="L15" s="8">
        <v>30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6516</v>
      </c>
      <c r="D16" s="37">
        <f t="shared" si="1"/>
        <v>0</v>
      </c>
      <c r="E16" s="37">
        <f t="shared" si="1"/>
        <v>500</v>
      </c>
      <c r="F16" s="37">
        <f t="shared" si="1"/>
        <v>5976</v>
      </c>
      <c r="G16" s="37">
        <f t="shared" si="1"/>
        <v>45</v>
      </c>
      <c r="H16" s="37">
        <f t="shared" si="1"/>
        <v>47</v>
      </c>
      <c r="I16" s="37">
        <f t="shared" si="1"/>
        <v>2957</v>
      </c>
      <c r="J16" s="37">
        <f t="shared" si="1"/>
        <v>0</v>
      </c>
      <c r="K16" s="37">
        <f t="shared" si="1"/>
        <v>500</v>
      </c>
      <c r="L16" s="42">
        <f t="shared" si="1"/>
        <v>6169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5198</v>
      </c>
      <c r="D17" s="40"/>
      <c r="E17" s="6"/>
      <c r="F17" s="6">
        <v>5453</v>
      </c>
      <c r="G17" s="38"/>
      <c r="H17" s="7"/>
      <c r="I17" s="7">
        <v>2650</v>
      </c>
      <c r="J17" s="81"/>
      <c r="K17" s="7"/>
      <c r="L17" s="8">
        <v>5646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1318</v>
      </c>
      <c r="D18" s="6"/>
      <c r="E18" s="6">
        <v>500</v>
      </c>
      <c r="F18" s="6">
        <v>523</v>
      </c>
      <c r="G18" s="38">
        <v>45</v>
      </c>
      <c r="H18" s="7">
        <v>47</v>
      </c>
      <c r="I18" s="7">
        <v>307</v>
      </c>
      <c r="J18" s="7"/>
      <c r="K18" s="7">
        <v>500</v>
      </c>
      <c r="L18" s="8">
        <v>523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1982</v>
      </c>
      <c r="D19" s="40"/>
      <c r="E19" s="6"/>
      <c r="F19" s="6">
        <v>2046</v>
      </c>
      <c r="G19" s="38"/>
      <c r="H19" s="7"/>
      <c r="I19" s="7">
        <v>947</v>
      </c>
      <c r="J19" s="40"/>
      <c r="K19" s="6"/>
      <c r="L19" s="9">
        <v>2119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24</v>
      </c>
      <c r="D20" s="6"/>
      <c r="E20" s="6"/>
      <c r="F20" s="6">
        <v>25</v>
      </c>
      <c r="G20" s="7"/>
      <c r="H20" s="7"/>
      <c r="I20" s="7">
        <v>12</v>
      </c>
      <c r="J20" s="6"/>
      <c r="K20" s="6"/>
      <c r="L20" s="9">
        <v>25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133</v>
      </c>
      <c r="D21" s="6"/>
      <c r="E21" s="6"/>
      <c r="F21" s="6">
        <v>158</v>
      </c>
      <c r="G21" s="7"/>
      <c r="H21" s="7"/>
      <c r="I21" s="7">
        <v>57</v>
      </c>
      <c r="J21" s="6"/>
      <c r="K21" s="6"/>
      <c r="L21" s="9">
        <v>158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2</v>
      </c>
      <c r="D22" s="6"/>
      <c r="E22" s="6"/>
      <c r="F22" s="6">
        <v>10</v>
      </c>
      <c r="G22" s="7"/>
      <c r="H22" s="7"/>
      <c r="I22" s="7"/>
      <c r="J22" s="6"/>
      <c r="K22" s="6"/>
      <c r="L22" s="9">
        <v>10</v>
      </c>
      <c r="M22" s="22"/>
      <c r="N22" s="22"/>
    </row>
    <row r="23" spans="1:14" ht="12.75" customHeight="1">
      <c r="A23" s="45">
        <v>16</v>
      </c>
      <c r="B23" s="36" t="s">
        <v>17</v>
      </c>
      <c r="C23" s="6">
        <v>4</v>
      </c>
      <c r="D23" s="6"/>
      <c r="E23" s="6"/>
      <c r="F23" s="40"/>
      <c r="G23" s="7">
        <v>1</v>
      </c>
      <c r="H23" s="7"/>
      <c r="I23" s="81"/>
      <c r="J23" s="6">
        <v>4</v>
      </c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55</v>
      </c>
      <c r="D24" s="6">
        <v>31</v>
      </c>
      <c r="E24" s="6">
        <v>50</v>
      </c>
      <c r="F24" s="6"/>
      <c r="G24" s="7">
        <v>9</v>
      </c>
      <c r="H24" s="7">
        <v>1</v>
      </c>
      <c r="I24" s="7"/>
      <c r="J24" s="6">
        <v>27</v>
      </c>
      <c r="K24" s="6">
        <v>10</v>
      </c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448</v>
      </c>
      <c r="D25" s="6">
        <v>459</v>
      </c>
      <c r="E25" s="6"/>
      <c r="F25" s="40"/>
      <c r="G25" s="7">
        <v>230</v>
      </c>
      <c r="H25" s="7"/>
      <c r="I25" s="81"/>
      <c r="J25" s="6">
        <v>450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15597</v>
      </c>
      <c r="D28" s="61">
        <f t="shared" si="2"/>
        <v>3009</v>
      </c>
      <c r="E28" s="61">
        <f t="shared" si="2"/>
        <v>4020</v>
      </c>
      <c r="F28" s="61">
        <f t="shared" si="2"/>
        <v>8265</v>
      </c>
      <c r="G28" s="61">
        <f t="shared" si="2"/>
        <v>2007</v>
      </c>
      <c r="H28" s="61">
        <f t="shared" si="2"/>
        <v>2065</v>
      </c>
      <c r="I28" s="61">
        <f t="shared" si="2"/>
        <v>4133</v>
      </c>
      <c r="J28" s="61">
        <f t="shared" si="2"/>
        <v>2935</v>
      </c>
      <c r="K28" s="61">
        <f t="shared" si="2"/>
        <v>4035</v>
      </c>
      <c r="L28" s="62">
        <f t="shared" si="2"/>
        <v>8646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3873</v>
      </c>
      <c r="D30" s="40"/>
      <c r="E30" s="6">
        <v>3660</v>
      </c>
      <c r="F30" s="40"/>
      <c r="G30" s="81"/>
      <c r="H30" s="7">
        <v>1760</v>
      </c>
      <c r="I30" s="81"/>
      <c r="J30" s="40"/>
      <c r="K30" s="6">
        <v>3700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36</v>
      </c>
      <c r="D32" s="40"/>
      <c r="E32" s="6">
        <v>30</v>
      </c>
      <c r="F32" s="40"/>
      <c r="G32" s="81"/>
      <c r="H32" s="7">
        <v>29</v>
      </c>
      <c r="I32" s="81"/>
      <c r="J32" s="40"/>
      <c r="K32" s="6">
        <v>40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16</v>
      </c>
      <c r="D33" s="40"/>
      <c r="E33" s="6">
        <v>100</v>
      </c>
      <c r="F33" s="40"/>
      <c r="G33" s="81"/>
      <c r="H33" s="7">
        <v>51</v>
      </c>
      <c r="I33" s="81"/>
      <c r="J33" s="40"/>
      <c r="K33" s="6">
        <v>100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128</v>
      </c>
      <c r="D34" s="40"/>
      <c r="E34" s="6">
        <v>100</v>
      </c>
      <c r="F34" s="40"/>
      <c r="G34" s="81"/>
      <c r="H34" s="7">
        <v>34</v>
      </c>
      <c r="I34" s="81"/>
      <c r="J34" s="40"/>
      <c r="K34" s="6">
        <v>50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>
        <v>6</v>
      </c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>
        <v>35</v>
      </c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11503</v>
      </c>
      <c r="D38" s="58">
        <v>3009</v>
      </c>
      <c r="E38" s="58">
        <v>130</v>
      </c>
      <c r="F38" s="58">
        <v>8265</v>
      </c>
      <c r="G38" s="59">
        <v>2007</v>
      </c>
      <c r="H38" s="59">
        <v>191</v>
      </c>
      <c r="I38" s="59">
        <v>4133</v>
      </c>
      <c r="J38" s="58">
        <v>2935</v>
      </c>
      <c r="K38" s="58">
        <v>145</v>
      </c>
      <c r="L38" s="60">
        <v>8646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4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192</v>
      </c>
      <c r="H39" s="61">
        <f t="shared" si="3"/>
        <v>666</v>
      </c>
      <c r="I39" s="61">
        <f t="shared" si="3"/>
        <v>104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6">
        <v>493</v>
      </c>
      <c r="D41" s="6"/>
      <c r="E41" s="6"/>
      <c r="F41" s="6"/>
      <c r="G41" s="6"/>
      <c r="H41" s="6">
        <v>500</v>
      </c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1194</v>
      </c>
      <c r="D42" s="40"/>
      <c r="E42" s="6">
        <v>500</v>
      </c>
      <c r="F42" s="40"/>
      <c r="G42" s="40"/>
      <c r="H42" s="6">
        <v>1018</v>
      </c>
      <c r="I42" s="40"/>
      <c r="J42" s="81"/>
      <c r="K42" s="7">
        <v>500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16</v>
      </c>
      <c r="D43" s="40"/>
      <c r="E43" s="6">
        <v>100</v>
      </c>
      <c r="F43" s="40"/>
      <c r="G43" s="40"/>
      <c r="H43" s="6">
        <v>51</v>
      </c>
      <c r="I43" s="40"/>
      <c r="J43" s="81"/>
      <c r="K43" s="7">
        <v>100</v>
      </c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24.3</v>
      </c>
      <c r="D45" s="89"/>
      <c r="E45" s="13"/>
      <c r="F45" s="13">
        <v>24.3</v>
      </c>
      <c r="G45" s="89"/>
      <c r="H45" s="13"/>
      <c r="I45" s="13">
        <v>24.3</v>
      </c>
      <c r="J45" s="90"/>
      <c r="K45" s="14"/>
      <c r="L45" s="15">
        <v>24.3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17825.788751714677</v>
      </c>
      <c r="D46" s="48"/>
      <c r="E46" s="10"/>
      <c r="F46" s="47">
        <f>(((F17*1000)/F45)/12)</f>
        <v>18700.274348422496</v>
      </c>
      <c r="G46" s="10"/>
      <c r="H46" s="10"/>
      <c r="I46" s="47">
        <f>(((I17*1000)/I45)/6)</f>
        <v>18175.582990397805</v>
      </c>
      <c r="J46" s="43"/>
      <c r="K46" s="43"/>
      <c r="L46" s="11">
        <f>(((L17*1000)/L45)/12)</f>
        <v>19362.139917695473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N18" sqref="N18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42</v>
      </c>
      <c r="C4" s="3"/>
      <c r="D4" s="16"/>
      <c r="E4" s="16"/>
      <c r="F4" s="16"/>
      <c r="G4" s="16"/>
      <c r="H4" s="16"/>
    </row>
    <row r="5" spans="2:14" ht="13.5" thickBot="1">
      <c r="B5" s="2" t="s">
        <v>41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18452</v>
      </c>
      <c r="D8" s="61">
        <f t="shared" si="0"/>
        <v>3261</v>
      </c>
      <c r="E8" s="61">
        <f t="shared" si="0"/>
        <v>875</v>
      </c>
      <c r="F8" s="61">
        <f t="shared" si="0"/>
        <v>12172</v>
      </c>
      <c r="G8" s="61">
        <f t="shared" si="0"/>
        <v>1145</v>
      </c>
      <c r="H8" s="61">
        <f t="shared" si="0"/>
        <v>256</v>
      </c>
      <c r="I8" s="61">
        <f t="shared" si="0"/>
        <v>7217</v>
      </c>
      <c r="J8" s="61">
        <f t="shared" si="0"/>
        <v>3175</v>
      </c>
      <c r="K8" s="61">
        <f t="shared" si="0"/>
        <v>525</v>
      </c>
      <c r="L8" s="62">
        <f t="shared" si="0"/>
        <v>13229</v>
      </c>
      <c r="M8" s="19"/>
      <c r="N8" s="19"/>
    </row>
    <row r="9" spans="1:14" ht="12" customHeight="1">
      <c r="A9" s="75">
        <v>2</v>
      </c>
      <c r="B9" s="76" t="s">
        <v>3</v>
      </c>
      <c r="C9" s="55">
        <v>1342</v>
      </c>
      <c r="D9" s="55">
        <v>742</v>
      </c>
      <c r="E9" s="55">
        <v>410</v>
      </c>
      <c r="F9" s="55">
        <v>56</v>
      </c>
      <c r="G9" s="56">
        <v>158</v>
      </c>
      <c r="H9" s="56">
        <v>144</v>
      </c>
      <c r="I9" s="56">
        <v>101</v>
      </c>
      <c r="J9" s="55">
        <v>742</v>
      </c>
      <c r="K9" s="55">
        <v>60</v>
      </c>
      <c r="L9" s="57">
        <v>66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1045</v>
      </c>
      <c r="D11" s="6">
        <v>980</v>
      </c>
      <c r="E11" s="6">
        <v>150</v>
      </c>
      <c r="F11" s="40"/>
      <c r="G11" s="7">
        <v>350</v>
      </c>
      <c r="H11" s="7">
        <v>55</v>
      </c>
      <c r="I11" s="81"/>
      <c r="J11" s="6">
        <v>980</v>
      </c>
      <c r="K11" s="6">
        <v>150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1987</v>
      </c>
      <c r="D13" s="6">
        <v>390</v>
      </c>
      <c r="E13" s="6">
        <v>300</v>
      </c>
      <c r="F13" s="6"/>
      <c r="G13" s="7">
        <v>44</v>
      </c>
      <c r="H13" s="7"/>
      <c r="I13" s="7"/>
      <c r="J13" s="6">
        <v>300</v>
      </c>
      <c r="K13" s="6">
        <v>300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67</v>
      </c>
      <c r="D14" s="6"/>
      <c r="E14" s="6"/>
      <c r="F14" s="6">
        <v>50</v>
      </c>
      <c r="G14" s="7"/>
      <c r="H14" s="7"/>
      <c r="I14" s="7">
        <v>40</v>
      </c>
      <c r="J14" s="6"/>
      <c r="K14" s="6"/>
      <c r="L14" s="8">
        <v>50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993</v>
      </c>
      <c r="D15" s="6">
        <v>630</v>
      </c>
      <c r="E15" s="6">
        <v>15</v>
      </c>
      <c r="F15" s="6">
        <v>90</v>
      </c>
      <c r="G15" s="7">
        <v>340</v>
      </c>
      <c r="H15" s="7">
        <v>51</v>
      </c>
      <c r="I15" s="7">
        <v>396</v>
      </c>
      <c r="J15" s="6">
        <v>645</v>
      </c>
      <c r="K15" s="6">
        <v>15</v>
      </c>
      <c r="L15" s="8">
        <v>90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9123</v>
      </c>
      <c r="D16" s="37">
        <f t="shared" si="1"/>
        <v>0</v>
      </c>
      <c r="E16" s="37">
        <f t="shared" si="1"/>
        <v>0</v>
      </c>
      <c r="F16" s="37">
        <f t="shared" si="1"/>
        <v>8716</v>
      </c>
      <c r="G16" s="37">
        <f t="shared" si="1"/>
        <v>0</v>
      </c>
      <c r="H16" s="37">
        <f t="shared" si="1"/>
        <v>0</v>
      </c>
      <c r="I16" s="37">
        <f t="shared" si="1"/>
        <v>4907</v>
      </c>
      <c r="J16" s="37">
        <f t="shared" si="1"/>
        <v>0</v>
      </c>
      <c r="K16" s="37">
        <f t="shared" si="1"/>
        <v>0</v>
      </c>
      <c r="L16" s="42">
        <f t="shared" si="1"/>
        <v>9472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8574</v>
      </c>
      <c r="D17" s="40"/>
      <c r="E17" s="6"/>
      <c r="F17" s="6">
        <v>8666</v>
      </c>
      <c r="G17" s="38"/>
      <c r="H17" s="7"/>
      <c r="I17" s="7">
        <v>4459</v>
      </c>
      <c r="J17" s="81"/>
      <c r="K17" s="7"/>
      <c r="L17" s="8">
        <v>9420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549</v>
      </c>
      <c r="D18" s="6"/>
      <c r="E18" s="6"/>
      <c r="F18" s="6">
        <v>50</v>
      </c>
      <c r="G18" s="38"/>
      <c r="H18" s="7"/>
      <c r="I18" s="7">
        <v>448</v>
      </c>
      <c r="J18" s="7"/>
      <c r="K18" s="7"/>
      <c r="L18" s="8">
        <v>52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3154</v>
      </c>
      <c r="D19" s="40"/>
      <c r="E19" s="6"/>
      <c r="F19" s="6">
        <v>3050</v>
      </c>
      <c r="G19" s="38"/>
      <c r="H19" s="7"/>
      <c r="I19" s="7">
        <v>1673</v>
      </c>
      <c r="J19" s="40"/>
      <c r="K19" s="6"/>
      <c r="L19" s="9">
        <v>3330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37</v>
      </c>
      <c r="D20" s="6"/>
      <c r="E20" s="6"/>
      <c r="F20" s="6">
        <v>37</v>
      </c>
      <c r="G20" s="7"/>
      <c r="H20" s="7"/>
      <c r="I20" s="7">
        <v>21</v>
      </c>
      <c r="J20" s="6"/>
      <c r="K20" s="6"/>
      <c r="L20" s="9">
        <v>38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172</v>
      </c>
      <c r="D21" s="6"/>
      <c r="E21" s="6"/>
      <c r="F21" s="6">
        <v>173</v>
      </c>
      <c r="G21" s="7"/>
      <c r="H21" s="7"/>
      <c r="I21" s="7">
        <v>78</v>
      </c>
      <c r="J21" s="6"/>
      <c r="K21" s="6"/>
      <c r="L21" s="9">
        <v>183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92</v>
      </c>
      <c r="D24" s="6">
        <v>60</v>
      </c>
      <c r="E24" s="6"/>
      <c r="F24" s="6"/>
      <c r="G24" s="7">
        <v>32</v>
      </c>
      <c r="H24" s="7">
        <v>6</v>
      </c>
      <c r="I24" s="7">
        <v>1</v>
      </c>
      <c r="J24" s="6">
        <v>60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440</v>
      </c>
      <c r="D25" s="6">
        <v>459</v>
      </c>
      <c r="E25" s="6"/>
      <c r="F25" s="40"/>
      <c r="G25" s="7">
        <v>221</v>
      </c>
      <c r="H25" s="7"/>
      <c r="I25" s="81"/>
      <c r="J25" s="6">
        <v>448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18517</v>
      </c>
      <c r="D28" s="61">
        <f t="shared" si="2"/>
        <v>3261</v>
      </c>
      <c r="E28" s="61">
        <f t="shared" si="2"/>
        <v>875</v>
      </c>
      <c r="F28" s="61">
        <f t="shared" si="2"/>
        <v>12172</v>
      </c>
      <c r="G28" s="61">
        <f t="shared" si="2"/>
        <v>1631</v>
      </c>
      <c r="H28" s="61">
        <f t="shared" si="2"/>
        <v>391</v>
      </c>
      <c r="I28" s="61">
        <f t="shared" si="2"/>
        <v>6906</v>
      </c>
      <c r="J28" s="61">
        <f t="shared" si="2"/>
        <v>3175</v>
      </c>
      <c r="K28" s="61">
        <f t="shared" si="2"/>
        <v>525</v>
      </c>
      <c r="L28" s="62">
        <f t="shared" si="2"/>
        <v>13229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/>
      <c r="D30" s="40"/>
      <c r="E30" s="6"/>
      <c r="F30" s="40"/>
      <c r="G30" s="81"/>
      <c r="H30" s="7"/>
      <c r="I30" s="81"/>
      <c r="J30" s="40"/>
      <c r="K30" s="6"/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67</v>
      </c>
      <c r="D32" s="40"/>
      <c r="E32" s="6">
        <v>60</v>
      </c>
      <c r="F32" s="40"/>
      <c r="G32" s="81"/>
      <c r="H32" s="7">
        <v>43</v>
      </c>
      <c r="I32" s="81"/>
      <c r="J32" s="40"/>
      <c r="K32" s="6">
        <v>60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15</v>
      </c>
      <c r="D33" s="40"/>
      <c r="E33" s="6">
        <v>315</v>
      </c>
      <c r="F33" s="40"/>
      <c r="G33" s="81"/>
      <c r="H33" s="7">
        <v>25</v>
      </c>
      <c r="I33" s="81"/>
      <c r="J33" s="40"/>
      <c r="K33" s="6">
        <v>235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727</v>
      </c>
      <c r="D34" s="40"/>
      <c r="E34" s="6">
        <v>230</v>
      </c>
      <c r="F34" s="40"/>
      <c r="G34" s="81"/>
      <c r="H34" s="7">
        <v>134</v>
      </c>
      <c r="I34" s="81"/>
      <c r="J34" s="40"/>
      <c r="K34" s="6">
        <v>230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17708</v>
      </c>
      <c r="D38" s="58">
        <v>3261</v>
      </c>
      <c r="E38" s="58">
        <v>270</v>
      </c>
      <c r="F38" s="58">
        <v>12172</v>
      </c>
      <c r="G38" s="59">
        <v>1631</v>
      </c>
      <c r="H38" s="59">
        <v>189</v>
      </c>
      <c r="I38" s="59">
        <v>6906</v>
      </c>
      <c r="J38" s="58">
        <v>3175</v>
      </c>
      <c r="K38" s="58"/>
      <c r="L38" s="60">
        <v>13229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65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486</v>
      </c>
      <c r="H39" s="61">
        <f t="shared" si="3"/>
        <v>135</v>
      </c>
      <c r="I39" s="61">
        <f t="shared" si="3"/>
        <v>-311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>
        <v>163</v>
      </c>
      <c r="D41" s="6">
        <v>998</v>
      </c>
      <c r="E41" s="6"/>
      <c r="F41" s="6"/>
      <c r="G41" s="6">
        <v>514</v>
      </c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/>
      <c r="D42" s="40"/>
      <c r="E42" s="6">
        <v>200</v>
      </c>
      <c r="F42" s="40"/>
      <c r="G42" s="40"/>
      <c r="H42" s="6"/>
      <c r="I42" s="40"/>
      <c r="J42" s="81"/>
      <c r="K42" s="7">
        <v>200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15</v>
      </c>
      <c r="D43" s="40"/>
      <c r="E43" s="6">
        <v>105</v>
      </c>
      <c r="F43" s="40"/>
      <c r="G43" s="40"/>
      <c r="H43" s="6">
        <v>25</v>
      </c>
      <c r="I43" s="40"/>
      <c r="J43" s="81"/>
      <c r="K43" s="7">
        <v>35</v>
      </c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32.352</v>
      </c>
      <c r="D45" s="89"/>
      <c r="E45" s="13"/>
      <c r="F45" s="13">
        <v>31.6</v>
      </c>
      <c r="G45" s="89"/>
      <c r="H45" s="13"/>
      <c r="I45" s="13">
        <v>32.464</v>
      </c>
      <c r="J45" s="90"/>
      <c r="K45" s="14"/>
      <c r="L45" s="15">
        <v>31.6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22085.187932739864</v>
      </c>
      <c r="D46" s="48"/>
      <c r="E46" s="10"/>
      <c r="F46" s="47">
        <f>(((F17*1000)/F45)/12)</f>
        <v>22853.37552742616</v>
      </c>
      <c r="G46" s="10"/>
      <c r="H46" s="10"/>
      <c r="I46" s="47">
        <f>(((I17*1000)/I45)/6)</f>
        <v>22892.023985542965</v>
      </c>
      <c r="J46" s="43"/>
      <c r="K46" s="43"/>
      <c r="L46" s="11">
        <f>(((L17*1000)/L45)/12)</f>
        <v>24841.772151898735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N24" sqref="N24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43</v>
      </c>
      <c r="C4" s="3"/>
      <c r="D4" s="16"/>
      <c r="E4" s="16"/>
      <c r="F4" s="16"/>
      <c r="G4" s="16"/>
      <c r="H4" s="16"/>
    </row>
    <row r="5" spans="2:14" ht="13.5" thickBot="1">
      <c r="B5" s="2" t="s">
        <v>41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12492</v>
      </c>
      <c r="D8" s="61">
        <f t="shared" si="0"/>
        <v>1427</v>
      </c>
      <c r="E8" s="61">
        <f t="shared" si="0"/>
        <v>0</v>
      </c>
      <c r="F8" s="61">
        <f t="shared" si="0"/>
        <v>11183</v>
      </c>
      <c r="G8" s="61">
        <f t="shared" si="0"/>
        <v>704</v>
      </c>
      <c r="H8" s="61">
        <f t="shared" si="0"/>
        <v>25</v>
      </c>
      <c r="I8" s="61">
        <f t="shared" si="0"/>
        <v>5342</v>
      </c>
      <c r="J8" s="61">
        <f t="shared" si="0"/>
        <v>1541</v>
      </c>
      <c r="K8" s="61">
        <f t="shared" si="0"/>
        <v>65</v>
      </c>
      <c r="L8" s="62">
        <f t="shared" si="0"/>
        <v>11199</v>
      </c>
      <c r="M8" s="19"/>
      <c r="N8" s="19"/>
    </row>
    <row r="9" spans="1:14" ht="12" customHeight="1">
      <c r="A9" s="75">
        <v>2</v>
      </c>
      <c r="B9" s="76" t="s">
        <v>3</v>
      </c>
      <c r="C9" s="55">
        <v>468</v>
      </c>
      <c r="D9" s="55">
        <v>95</v>
      </c>
      <c r="E9" s="55"/>
      <c r="F9" s="55">
        <v>77</v>
      </c>
      <c r="G9" s="56">
        <v>49</v>
      </c>
      <c r="H9" s="56">
        <v>25</v>
      </c>
      <c r="I9" s="56">
        <v>63</v>
      </c>
      <c r="J9" s="55">
        <v>125</v>
      </c>
      <c r="K9" s="55">
        <v>65</v>
      </c>
      <c r="L9" s="57">
        <v>100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399</v>
      </c>
      <c r="D11" s="6">
        <v>501</v>
      </c>
      <c r="E11" s="6"/>
      <c r="F11" s="40"/>
      <c r="G11" s="7">
        <v>222</v>
      </c>
      <c r="H11" s="7"/>
      <c r="I11" s="81"/>
      <c r="J11" s="6">
        <v>501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41</v>
      </c>
      <c r="D13" s="6">
        <v>87</v>
      </c>
      <c r="E13" s="6"/>
      <c r="F13" s="6"/>
      <c r="G13" s="7">
        <v>27</v>
      </c>
      <c r="H13" s="7"/>
      <c r="I13" s="7"/>
      <c r="J13" s="6">
        <v>60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53</v>
      </c>
      <c r="D14" s="6"/>
      <c r="E14" s="6"/>
      <c r="F14" s="6">
        <v>40</v>
      </c>
      <c r="G14" s="7">
        <v>2</v>
      </c>
      <c r="H14" s="7"/>
      <c r="I14" s="7">
        <v>35</v>
      </c>
      <c r="J14" s="6"/>
      <c r="K14" s="6"/>
      <c r="L14" s="8">
        <v>40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680</v>
      </c>
      <c r="D15" s="6">
        <v>579</v>
      </c>
      <c r="E15" s="6"/>
      <c r="F15" s="6">
        <v>59</v>
      </c>
      <c r="G15" s="7">
        <v>338</v>
      </c>
      <c r="H15" s="7"/>
      <c r="I15" s="7">
        <v>29</v>
      </c>
      <c r="J15" s="6">
        <v>701</v>
      </c>
      <c r="K15" s="6"/>
      <c r="L15" s="8">
        <v>59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7819</v>
      </c>
      <c r="D16" s="37">
        <f t="shared" si="1"/>
        <v>0</v>
      </c>
      <c r="E16" s="37">
        <f t="shared" si="1"/>
        <v>0</v>
      </c>
      <c r="F16" s="37">
        <f t="shared" si="1"/>
        <v>8008</v>
      </c>
      <c r="G16" s="37">
        <f t="shared" si="1"/>
        <v>0</v>
      </c>
      <c r="H16" s="37">
        <f t="shared" si="1"/>
        <v>0</v>
      </c>
      <c r="I16" s="37">
        <f t="shared" si="1"/>
        <v>3821</v>
      </c>
      <c r="J16" s="37">
        <f t="shared" si="1"/>
        <v>0</v>
      </c>
      <c r="K16" s="37">
        <f t="shared" si="1"/>
        <v>0</v>
      </c>
      <c r="L16" s="42">
        <f t="shared" si="1"/>
        <v>8008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7781</v>
      </c>
      <c r="D17" s="40"/>
      <c r="E17" s="6"/>
      <c r="F17" s="6">
        <v>7969</v>
      </c>
      <c r="G17" s="38"/>
      <c r="H17" s="7"/>
      <c r="I17" s="7">
        <v>3783</v>
      </c>
      <c r="J17" s="81"/>
      <c r="K17" s="7"/>
      <c r="L17" s="8">
        <v>7970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38</v>
      </c>
      <c r="D18" s="6"/>
      <c r="E18" s="6"/>
      <c r="F18" s="6">
        <v>39</v>
      </c>
      <c r="G18" s="38"/>
      <c r="H18" s="7"/>
      <c r="I18" s="7">
        <v>38</v>
      </c>
      <c r="J18" s="7"/>
      <c r="K18" s="7"/>
      <c r="L18" s="8">
        <v>38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2723</v>
      </c>
      <c r="D19" s="40"/>
      <c r="E19" s="6"/>
      <c r="F19" s="6">
        <v>2803</v>
      </c>
      <c r="G19" s="38"/>
      <c r="H19" s="7"/>
      <c r="I19" s="7">
        <v>1324</v>
      </c>
      <c r="J19" s="40"/>
      <c r="K19" s="6"/>
      <c r="L19" s="9">
        <v>2803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33</v>
      </c>
      <c r="D20" s="6"/>
      <c r="E20" s="6"/>
      <c r="F20" s="6">
        <v>34</v>
      </c>
      <c r="G20" s="7"/>
      <c r="H20" s="7"/>
      <c r="I20" s="7">
        <v>8</v>
      </c>
      <c r="J20" s="6"/>
      <c r="K20" s="6"/>
      <c r="L20" s="9">
        <v>32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156</v>
      </c>
      <c r="D21" s="6"/>
      <c r="E21" s="6"/>
      <c r="F21" s="6">
        <v>159</v>
      </c>
      <c r="G21" s="7"/>
      <c r="H21" s="7"/>
      <c r="I21" s="7">
        <v>62</v>
      </c>
      <c r="J21" s="6"/>
      <c r="K21" s="6"/>
      <c r="L21" s="9">
        <v>154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3</v>
      </c>
      <c r="D22" s="6"/>
      <c r="E22" s="6"/>
      <c r="F22" s="6">
        <v>3</v>
      </c>
      <c r="G22" s="7"/>
      <c r="H22" s="7"/>
      <c r="I22" s="7"/>
      <c r="J22" s="6"/>
      <c r="K22" s="6"/>
      <c r="L22" s="9">
        <v>3</v>
      </c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28</v>
      </c>
      <c r="D24" s="6">
        <v>88</v>
      </c>
      <c r="E24" s="6"/>
      <c r="F24" s="6"/>
      <c r="G24" s="7">
        <v>18</v>
      </c>
      <c r="H24" s="7"/>
      <c r="I24" s="7"/>
      <c r="J24" s="6">
        <v>88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89</v>
      </c>
      <c r="D25" s="6">
        <v>77</v>
      </c>
      <c r="E25" s="6"/>
      <c r="F25" s="40"/>
      <c r="G25" s="7">
        <v>48</v>
      </c>
      <c r="H25" s="7"/>
      <c r="I25" s="81"/>
      <c r="J25" s="6">
        <v>66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12492</v>
      </c>
      <c r="D28" s="61">
        <f t="shared" si="2"/>
        <v>1427</v>
      </c>
      <c r="E28" s="61">
        <f t="shared" si="2"/>
        <v>0</v>
      </c>
      <c r="F28" s="61">
        <f t="shared" si="2"/>
        <v>11183</v>
      </c>
      <c r="G28" s="61">
        <f t="shared" si="2"/>
        <v>714</v>
      </c>
      <c r="H28" s="61">
        <f t="shared" si="2"/>
        <v>37</v>
      </c>
      <c r="I28" s="61">
        <f t="shared" si="2"/>
        <v>5592</v>
      </c>
      <c r="J28" s="61">
        <f t="shared" si="2"/>
        <v>1541</v>
      </c>
      <c r="K28" s="61">
        <f t="shared" si="2"/>
        <v>65</v>
      </c>
      <c r="L28" s="62">
        <f t="shared" si="2"/>
        <v>11199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/>
      <c r="D30" s="40"/>
      <c r="E30" s="6"/>
      <c r="F30" s="40"/>
      <c r="G30" s="81"/>
      <c r="H30" s="7"/>
      <c r="I30" s="81"/>
      <c r="J30" s="40"/>
      <c r="K30" s="6"/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14</v>
      </c>
      <c r="D32" s="40"/>
      <c r="E32" s="6"/>
      <c r="F32" s="40"/>
      <c r="G32" s="81"/>
      <c r="H32" s="7">
        <v>16</v>
      </c>
      <c r="I32" s="81"/>
      <c r="J32" s="40"/>
      <c r="K32" s="6">
        <v>25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50</v>
      </c>
      <c r="D33" s="40"/>
      <c r="E33" s="6"/>
      <c r="F33" s="40"/>
      <c r="G33" s="81"/>
      <c r="H33" s="7">
        <v>18</v>
      </c>
      <c r="I33" s="81"/>
      <c r="J33" s="40"/>
      <c r="K33" s="6">
        <v>40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/>
      <c r="D34" s="40"/>
      <c r="E34" s="6"/>
      <c r="F34" s="40"/>
      <c r="G34" s="81"/>
      <c r="H34" s="7">
        <v>3</v>
      </c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12428</v>
      </c>
      <c r="D38" s="58">
        <v>1427</v>
      </c>
      <c r="E38" s="58"/>
      <c r="F38" s="58">
        <v>11183</v>
      </c>
      <c r="G38" s="59">
        <v>714</v>
      </c>
      <c r="H38" s="59"/>
      <c r="I38" s="59">
        <v>5592</v>
      </c>
      <c r="J38" s="58">
        <v>1541</v>
      </c>
      <c r="K38" s="58"/>
      <c r="L38" s="60">
        <v>11199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10</v>
      </c>
      <c r="H39" s="61">
        <f t="shared" si="3"/>
        <v>12</v>
      </c>
      <c r="I39" s="61">
        <f t="shared" si="3"/>
        <v>250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48</v>
      </c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50</v>
      </c>
      <c r="D43" s="40"/>
      <c r="E43" s="6"/>
      <c r="F43" s="40"/>
      <c r="G43" s="40"/>
      <c r="H43" s="6">
        <v>18</v>
      </c>
      <c r="I43" s="40"/>
      <c r="J43" s="81"/>
      <c r="K43" s="7">
        <v>40</v>
      </c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27.8</v>
      </c>
      <c r="D45" s="89"/>
      <c r="E45" s="13"/>
      <c r="F45" s="13">
        <v>27.5</v>
      </c>
      <c r="G45" s="89"/>
      <c r="H45" s="13"/>
      <c r="I45" s="13">
        <v>27.5</v>
      </c>
      <c r="J45" s="90"/>
      <c r="K45" s="14"/>
      <c r="L45" s="15">
        <v>27.5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23324.340527577937</v>
      </c>
      <c r="D46" s="48"/>
      <c r="E46" s="10"/>
      <c r="F46" s="47">
        <f>(((F17*1000)/F45)/12)</f>
        <v>24148.484848484848</v>
      </c>
      <c r="G46" s="10"/>
      <c r="H46" s="10"/>
      <c r="I46" s="47">
        <f>(((I17*1000)/I45)/6)</f>
        <v>22927.272727272724</v>
      </c>
      <c r="J46" s="43"/>
      <c r="K46" s="43"/>
      <c r="L46" s="11">
        <f>(((L17*1000)/L45)/12)</f>
        <v>24151.515151515152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M26" sqref="M2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44</v>
      </c>
      <c r="C4" s="3"/>
      <c r="D4" s="16"/>
      <c r="E4" s="16"/>
      <c r="F4" s="16"/>
      <c r="G4" s="16"/>
      <c r="H4" s="16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11207</v>
      </c>
      <c r="D8" s="61">
        <f t="shared" si="0"/>
        <v>1467</v>
      </c>
      <c r="E8" s="61">
        <f t="shared" si="0"/>
        <v>739</v>
      </c>
      <c r="F8" s="61">
        <f t="shared" si="0"/>
        <v>8830</v>
      </c>
      <c r="G8" s="61">
        <f t="shared" si="0"/>
        <v>463</v>
      </c>
      <c r="H8" s="61">
        <f t="shared" si="0"/>
        <v>479</v>
      </c>
      <c r="I8" s="61">
        <f t="shared" si="0"/>
        <v>4462</v>
      </c>
      <c r="J8" s="61">
        <f t="shared" si="0"/>
        <v>2098</v>
      </c>
      <c r="K8" s="61">
        <f t="shared" si="0"/>
        <v>528</v>
      </c>
      <c r="L8" s="62">
        <f t="shared" si="0"/>
        <v>9783</v>
      </c>
      <c r="M8" s="19"/>
      <c r="N8" s="19"/>
    </row>
    <row r="9" spans="1:14" ht="12" customHeight="1">
      <c r="A9" s="75">
        <v>2</v>
      </c>
      <c r="B9" s="76" t="s">
        <v>3</v>
      </c>
      <c r="C9" s="55">
        <v>446</v>
      </c>
      <c r="D9" s="55">
        <v>196</v>
      </c>
      <c r="E9" s="55">
        <v>193</v>
      </c>
      <c r="F9" s="55">
        <v>37</v>
      </c>
      <c r="G9" s="56">
        <v>123</v>
      </c>
      <c r="H9" s="56">
        <v>137</v>
      </c>
      <c r="I9" s="56">
        <v>29</v>
      </c>
      <c r="J9" s="55">
        <v>196</v>
      </c>
      <c r="K9" s="55">
        <v>11</v>
      </c>
      <c r="L9" s="57">
        <v>37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548</v>
      </c>
      <c r="D11" s="6">
        <v>565</v>
      </c>
      <c r="E11" s="6"/>
      <c r="F11" s="40"/>
      <c r="G11" s="7">
        <v>29</v>
      </c>
      <c r="H11" s="7"/>
      <c r="I11" s="81"/>
      <c r="J11" s="6">
        <v>565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98</v>
      </c>
      <c r="D13" s="6">
        <v>110</v>
      </c>
      <c r="E13" s="6"/>
      <c r="F13" s="6"/>
      <c r="G13" s="7">
        <v>41</v>
      </c>
      <c r="H13" s="7"/>
      <c r="I13" s="7"/>
      <c r="J13" s="6">
        <v>110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36</v>
      </c>
      <c r="D14" s="6"/>
      <c r="E14" s="6"/>
      <c r="F14" s="6">
        <v>45</v>
      </c>
      <c r="G14" s="7"/>
      <c r="H14" s="7"/>
      <c r="I14" s="7">
        <v>23</v>
      </c>
      <c r="J14" s="6"/>
      <c r="K14" s="6"/>
      <c r="L14" s="8">
        <v>45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431</v>
      </c>
      <c r="D15" s="6">
        <v>392</v>
      </c>
      <c r="E15" s="6">
        <v>29</v>
      </c>
      <c r="F15" s="6">
        <v>23</v>
      </c>
      <c r="G15" s="7">
        <v>168</v>
      </c>
      <c r="H15" s="7">
        <v>29</v>
      </c>
      <c r="I15" s="7">
        <v>5</v>
      </c>
      <c r="J15" s="6">
        <v>1063</v>
      </c>
      <c r="K15" s="6"/>
      <c r="L15" s="8">
        <v>23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6877</v>
      </c>
      <c r="D16" s="37">
        <f t="shared" si="1"/>
        <v>0</v>
      </c>
      <c r="E16" s="37">
        <f t="shared" si="1"/>
        <v>380</v>
      </c>
      <c r="F16" s="37">
        <f t="shared" si="1"/>
        <v>6340</v>
      </c>
      <c r="G16" s="37">
        <f t="shared" si="1"/>
        <v>0</v>
      </c>
      <c r="H16" s="37">
        <f t="shared" si="1"/>
        <v>232</v>
      </c>
      <c r="I16" s="37">
        <f t="shared" si="1"/>
        <v>3208</v>
      </c>
      <c r="J16" s="37">
        <f t="shared" si="1"/>
        <v>0</v>
      </c>
      <c r="K16" s="37">
        <f t="shared" si="1"/>
        <v>380</v>
      </c>
      <c r="L16" s="42">
        <f t="shared" si="1"/>
        <v>7064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6744</v>
      </c>
      <c r="D17" s="40"/>
      <c r="E17" s="6">
        <v>370</v>
      </c>
      <c r="F17" s="6">
        <v>6230</v>
      </c>
      <c r="G17" s="38"/>
      <c r="H17" s="7">
        <v>224</v>
      </c>
      <c r="I17" s="7">
        <v>3136</v>
      </c>
      <c r="J17" s="81"/>
      <c r="K17" s="7">
        <v>370</v>
      </c>
      <c r="L17" s="8">
        <v>6954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133</v>
      </c>
      <c r="D18" s="6"/>
      <c r="E18" s="6">
        <v>10</v>
      </c>
      <c r="F18" s="6">
        <v>110</v>
      </c>
      <c r="G18" s="38"/>
      <c r="H18" s="7">
        <v>8</v>
      </c>
      <c r="I18" s="7">
        <v>72</v>
      </c>
      <c r="J18" s="7"/>
      <c r="K18" s="7">
        <v>10</v>
      </c>
      <c r="L18" s="8">
        <v>110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2398</v>
      </c>
      <c r="D19" s="40"/>
      <c r="E19" s="6">
        <v>129</v>
      </c>
      <c r="F19" s="6">
        <v>2219</v>
      </c>
      <c r="G19" s="38"/>
      <c r="H19" s="7">
        <v>78</v>
      </c>
      <c r="I19" s="7">
        <v>1116</v>
      </c>
      <c r="J19" s="40"/>
      <c r="K19" s="6">
        <v>129</v>
      </c>
      <c r="L19" s="9">
        <v>2434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29</v>
      </c>
      <c r="D20" s="6"/>
      <c r="E20" s="6">
        <v>1</v>
      </c>
      <c r="F20" s="6">
        <v>26</v>
      </c>
      <c r="G20" s="7"/>
      <c r="H20" s="7">
        <v>1</v>
      </c>
      <c r="I20" s="7">
        <v>13</v>
      </c>
      <c r="J20" s="6"/>
      <c r="K20" s="6">
        <v>1</v>
      </c>
      <c r="L20" s="9">
        <v>28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149</v>
      </c>
      <c r="D21" s="6"/>
      <c r="E21" s="6">
        <v>7</v>
      </c>
      <c r="F21" s="6">
        <v>140</v>
      </c>
      <c r="G21" s="7"/>
      <c r="H21" s="7">
        <v>2</v>
      </c>
      <c r="I21" s="7">
        <v>68</v>
      </c>
      <c r="J21" s="6"/>
      <c r="K21" s="6">
        <v>7</v>
      </c>
      <c r="L21" s="9">
        <v>152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18</v>
      </c>
      <c r="D24" s="6">
        <v>14</v>
      </c>
      <c r="E24" s="6"/>
      <c r="F24" s="6"/>
      <c r="G24" s="7">
        <v>7</v>
      </c>
      <c r="H24" s="7"/>
      <c r="I24" s="7"/>
      <c r="J24" s="6">
        <v>14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177</v>
      </c>
      <c r="D25" s="6">
        <v>190</v>
      </c>
      <c r="E25" s="6"/>
      <c r="F25" s="40"/>
      <c r="G25" s="7">
        <v>95</v>
      </c>
      <c r="H25" s="7"/>
      <c r="I25" s="81"/>
      <c r="J25" s="6">
        <v>150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11207</v>
      </c>
      <c r="D28" s="61">
        <f t="shared" si="2"/>
        <v>1467</v>
      </c>
      <c r="E28" s="61">
        <f t="shared" si="2"/>
        <v>739</v>
      </c>
      <c r="F28" s="61">
        <f t="shared" si="2"/>
        <v>8830</v>
      </c>
      <c r="G28" s="61">
        <f t="shared" si="2"/>
        <v>734</v>
      </c>
      <c r="H28" s="61">
        <f t="shared" si="2"/>
        <v>526</v>
      </c>
      <c r="I28" s="61">
        <f t="shared" si="2"/>
        <v>4415</v>
      </c>
      <c r="J28" s="61">
        <f t="shared" si="2"/>
        <v>2098</v>
      </c>
      <c r="K28" s="61">
        <f t="shared" si="2"/>
        <v>528</v>
      </c>
      <c r="L28" s="62">
        <f t="shared" si="2"/>
        <v>9783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656</v>
      </c>
      <c r="D30" s="40"/>
      <c r="E30" s="6">
        <v>536</v>
      </c>
      <c r="F30" s="40"/>
      <c r="G30" s="81"/>
      <c r="H30" s="7">
        <v>384</v>
      </c>
      <c r="I30" s="81"/>
      <c r="J30" s="40"/>
      <c r="K30" s="6">
        <v>493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21</v>
      </c>
      <c r="D32" s="40"/>
      <c r="E32" s="6">
        <v>38</v>
      </c>
      <c r="F32" s="40"/>
      <c r="G32" s="81"/>
      <c r="H32" s="7">
        <v>19</v>
      </c>
      <c r="I32" s="81"/>
      <c r="J32" s="40"/>
      <c r="K32" s="6">
        <v>35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195</v>
      </c>
      <c r="D33" s="40"/>
      <c r="E33" s="6"/>
      <c r="F33" s="40"/>
      <c r="G33" s="81"/>
      <c r="H33" s="7"/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20</v>
      </c>
      <c r="D34" s="40"/>
      <c r="E34" s="6">
        <v>26</v>
      </c>
      <c r="F34" s="40"/>
      <c r="G34" s="81"/>
      <c r="H34" s="7">
        <v>26</v>
      </c>
      <c r="I34" s="81"/>
      <c r="J34" s="40"/>
      <c r="K34" s="6"/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10315</v>
      </c>
      <c r="D38" s="58">
        <v>1467</v>
      </c>
      <c r="E38" s="58">
        <v>139</v>
      </c>
      <c r="F38" s="58">
        <v>8830</v>
      </c>
      <c r="G38" s="59">
        <v>734</v>
      </c>
      <c r="H38" s="59">
        <v>97</v>
      </c>
      <c r="I38" s="59">
        <v>4415</v>
      </c>
      <c r="J38" s="58">
        <v>2098</v>
      </c>
      <c r="K38" s="58">
        <v>0</v>
      </c>
      <c r="L38" s="60">
        <v>9783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271</v>
      </c>
      <c r="H39" s="61">
        <f t="shared" si="3"/>
        <v>47</v>
      </c>
      <c r="I39" s="61">
        <f t="shared" si="3"/>
        <v>-47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398</v>
      </c>
      <c r="D42" s="40"/>
      <c r="E42" s="6"/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109</v>
      </c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>
        <v>86</v>
      </c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26.476</v>
      </c>
      <c r="D45" s="89"/>
      <c r="E45" s="13">
        <v>1.4</v>
      </c>
      <c r="F45" s="13">
        <v>25.3</v>
      </c>
      <c r="G45" s="89"/>
      <c r="H45" s="13">
        <v>1.369</v>
      </c>
      <c r="I45" s="13">
        <v>24.605</v>
      </c>
      <c r="J45" s="90"/>
      <c r="K45" s="14">
        <v>1.4</v>
      </c>
      <c r="L45" s="15">
        <v>25.1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21226.771415621693</v>
      </c>
      <c r="D46" s="48"/>
      <c r="E46" s="10"/>
      <c r="F46" s="47">
        <f>(((F17*1000)/F45)/12)</f>
        <v>20520.421607378128</v>
      </c>
      <c r="G46" s="10"/>
      <c r="H46" s="10"/>
      <c r="I46" s="47">
        <f>(((I17*1000)/I45)/6)</f>
        <v>21242.294926505452</v>
      </c>
      <c r="J46" s="43"/>
      <c r="K46" s="43"/>
      <c r="L46" s="11">
        <f>(((L17*1000)/L45)/12)</f>
        <v>23087.649402390438</v>
      </c>
      <c r="M46" s="25"/>
      <c r="N46" s="25"/>
    </row>
    <row r="47" spans="1:14" ht="14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M18" sqref="M18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47</v>
      </c>
      <c r="C4" s="3"/>
      <c r="D4" s="16"/>
      <c r="E4" s="16"/>
      <c r="F4" s="16"/>
      <c r="G4" s="16"/>
      <c r="H4" s="16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13652</v>
      </c>
      <c r="D8" s="61">
        <f t="shared" si="0"/>
        <v>3313</v>
      </c>
      <c r="E8" s="61">
        <f t="shared" si="0"/>
        <v>235</v>
      </c>
      <c r="F8" s="61">
        <f t="shared" si="0"/>
        <v>9663</v>
      </c>
      <c r="G8" s="61">
        <f t="shared" si="0"/>
        <v>1460</v>
      </c>
      <c r="H8" s="61">
        <f t="shared" si="0"/>
        <v>10</v>
      </c>
      <c r="I8" s="61">
        <f t="shared" si="0"/>
        <v>4779</v>
      </c>
      <c r="J8" s="61">
        <f t="shared" si="0"/>
        <v>3067</v>
      </c>
      <c r="K8" s="61">
        <f t="shared" si="0"/>
        <v>805</v>
      </c>
      <c r="L8" s="62">
        <f t="shared" si="0"/>
        <v>9853</v>
      </c>
      <c r="M8" s="19"/>
      <c r="N8" s="19"/>
    </row>
    <row r="9" spans="1:14" ht="12" customHeight="1">
      <c r="A9" s="75">
        <v>2</v>
      </c>
      <c r="B9" s="76" t="s">
        <v>3</v>
      </c>
      <c r="C9" s="55">
        <v>1084</v>
      </c>
      <c r="D9" s="55">
        <v>609</v>
      </c>
      <c r="E9" s="55"/>
      <c r="F9" s="55">
        <v>64</v>
      </c>
      <c r="G9" s="56">
        <v>169</v>
      </c>
      <c r="H9" s="56"/>
      <c r="I9" s="56">
        <v>42</v>
      </c>
      <c r="J9" s="55">
        <v>500</v>
      </c>
      <c r="K9" s="55"/>
      <c r="L9" s="57">
        <v>64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1103</v>
      </c>
      <c r="D11" s="6">
        <v>1240</v>
      </c>
      <c r="E11" s="6"/>
      <c r="F11" s="40"/>
      <c r="G11" s="7">
        <v>556</v>
      </c>
      <c r="H11" s="7">
        <v>3</v>
      </c>
      <c r="I11" s="81"/>
      <c r="J11" s="6">
        <v>1170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315</v>
      </c>
      <c r="D13" s="6">
        <v>120</v>
      </c>
      <c r="E13" s="6"/>
      <c r="F13" s="6"/>
      <c r="G13" s="7">
        <v>5</v>
      </c>
      <c r="H13" s="7"/>
      <c r="I13" s="7"/>
      <c r="J13" s="6">
        <v>110</v>
      </c>
      <c r="K13" s="6">
        <v>650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69</v>
      </c>
      <c r="D14" s="6"/>
      <c r="E14" s="6"/>
      <c r="F14" s="6">
        <v>60</v>
      </c>
      <c r="G14" s="7"/>
      <c r="H14" s="7"/>
      <c r="I14" s="7">
        <v>55</v>
      </c>
      <c r="J14" s="6"/>
      <c r="K14" s="6"/>
      <c r="L14" s="8">
        <v>60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1047</v>
      </c>
      <c r="D15" s="6">
        <v>1005</v>
      </c>
      <c r="E15" s="6">
        <v>235</v>
      </c>
      <c r="F15" s="6"/>
      <c r="G15" s="7">
        <v>563</v>
      </c>
      <c r="H15" s="7"/>
      <c r="I15" s="7">
        <v>53</v>
      </c>
      <c r="J15" s="6">
        <v>955</v>
      </c>
      <c r="K15" s="6">
        <v>155</v>
      </c>
      <c r="L15" s="8"/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7058</v>
      </c>
      <c r="D16" s="37">
        <f t="shared" si="1"/>
        <v>0</v>
      </c>
      <c r="E16" s="37">
        <f t="shared" si="1"/>
        <v>0</v>
      </c>
      <c r="F16" s="37">
        <f t="shared" si="1"/>
        <v>6944</v>
      </c>
      <c r="G16" s="37">
        <f t="shared" si="1"/>
        <v>0</v>
      </c>
      <c r="H16" s="37">
        <f t="shared" si="1"/>
        <v>4</v>
      </c>
      <c r="I16" s="37">
        <f t="shared" si="1"/>
        <v>3385</v>
      </c>
      <c r="J16" s="37">
        <f t="shared" si="1"/>
        <v>0</v>
      </c>
      <c r="K16" s="37">
        <f t="shared" si="1"/>
        <v>0</v>
      </c>
      <c r="L16" s="42">
        <f t="shared" si="1"/>
        <v>7184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6930</v>
      </c>
      <c r="D17" s="40"/>
      <c r="E17" s="6"/>
      <c r="F17" s="6">
        <v>6813</v>
      </c>
      <c r="G17" s="38"/>
      <c r="H17" s="7">
        <v>4</v>
      </c>
      <c r="I17" s="7">
        <v>3304</v>
      </c>
      <c r="J17" s="81"/>
      <c r="K17" s="7"/>
      <c r="L17" s="8">
        <v>7053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128</v>
      </c>
      <c r="D18" s="6"/>
      <c r="E18" s="6"/>
      <c r="F18" s="6">
        <v>131</v>
      </c>
      <c r="G18" s="38"/>
      <c r="H18" s="7"/>
      <c r="I18" s="7">
        <v>81</v>
      </c>
      <c r="J18" s="7"/>
      <c r="K18" s="7"/>
      <c r="L18" s="8">
        <v>131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2451</v>
      </c>
      <c r="D19" s="40"/>
      <c r="E19" s="6"/>
      <c r="F19" s="6">
        <v>2430</v>
      </c>
      <c r="G19" s="38"/>
      <c r="H19" s="7"/>
      <c r="I19" s="7">
        <v>1172</v>
      </c>
      <c r="J19" s="40"/>
      <c r="K19" s="6"/>
      <c r="L19" s="9">
        <v>2516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29</v>
      </c>
      <c r="D20" s="6"/>
      <c r="E20" s="6"/>
      <c r="F20" s="6">
        <v>29</v>
      </c>
      <c r="G20" s="7"/>
      <c r="H20" s="7"/>
      <c r="I20" s="7">
        <v>15</v>
      </c>
      <c r="J20" s="6"/>
      <c r="K20" s="6"/>
      <c r="L20" s="9">
        <v>29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138</v>
      </c>
      <c r="D21" s="6"/>
      <c r="E21" s="6"/>
      <c r="F21" s="6">
        <v>136</v>
      </c>
      <c r="G21" s="7"/>
      <c r="H21" s="7"/>
      <c r="I21" s="7">
        <v>55</v>
      </c>
      <c r="J21" s="6"/>
      <c r="K21" s="6"/>
      <c r="L21" s="9"/>
      <c r="M21" s="22"/>
      <c r="N21" s="22"/>
    </row>
    <row r="22" spans="1:14" ht="12.75" customHeight="1">
      <c r="A22" s="45">
        <v>15</v>
      </c>
      <c r="B22" s="36" t="s">
        <v>16</v>
      </c>
      <c r="C22" s="6">
        <v>5</v>
      </c>
      <c r="D22" s="6"/>
      <c r="E22" s="6"/>
      <c r="F22" s="6"/>
      <c r="G22" s="7"/>
      <c r="H22" s="7"/>
      <c r="I22" s="7">
        <v>2</v>
      </c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55</v>
      </c>
      <c r="D24" s="6">
        <v>58</v>
      </c>
      <c r="E24" s="6"/>
      <c r="F24" s="6"/>
      <c r="G24" s="7">
        <v>25</v>
      </c>
      <c r="H24" s="7">
        <v>3</v>
      </c>
      <c r="I24" s="7"/>
      <c r="J24" s="6">
        <v>58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298</v>
      </c>
      <c r="D25" s="6">
        <v>281</v>
      </c>
      <c r="E25" s="6"/>
      <c r="F25" s="40"/>
      <c r="G25" s="7">
        <v>142</v>
      </c>
      <c r="H25" s="7"/>
      <c r="I25" s="81"/>
      <c r="J25" s="6">
        <v>274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13513</v>
      </c>
      <c r="D28" s="61">
        <f t="shared" si="2"/>
        <v>3313</v>
      </c>
      <c r="E28" s="61">
        <f t="shared" si="2"/>
        <v>235</v>
      </c>
      <c r="F28" s="61">
        <f t="shared" si="2"/>
        <v>9663</v>
      </c>
      <c r="G28" s="61">
        <f t="shared" si="2"/>
        <v>1657</v>
      </c>
      <c r="H28" s="61">
        <f t="shared" si="2"/>
        <v>160</v>
      </c>
      <c r="I28" s="61">
        <f t="shared" si="2"/>
        <v>4832</v>
      </c>
      <c r="J28" s="61">
        <f t="shared" si="2"/>
        <v>3067</v>
      </c>
      <c r="K28" s="61">
        <f t="shared" si="2"/>
        <v>805</v>
      </c>
      <c r="L28" s="62">
        <f t="shared" si="2"/>
        <v>9853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>
        <v>90</v>
      </c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177</v>
      </c>
      <c r="D30" s="40"/>
      <c r="E30" s="6">
        <v>170</v>
      </c>
      <c r="F30" s="40"/>
      <c r="G30" s="81"/>
      <c r="H30" s="7">
        <v>101</v>
      </c>
      <c r="I30" s="81"/>
      <c r="J30" s="40"/>
      <c r="K30" s="6"/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53</v>
      </c>
      <c r="D32" s="40"/>
      <c r="E32" s="6">
        <v>35</v>
      </c>
      <c r="F32" s="40"/>
      <c r="G32" s="81"/>
      <c r="H32" s="7">
        <v>33</v>
      </c>
      <c r="I32" s="81"/>
      <c r="J32" s="40"/>
      <c r="K32" s="6">
        <v>35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206</v>
      </c>
      <c r="D33" s="40"/>
      <c r="E33" s="6"/>
      <c r="F33" s="40"/>
      <c r="G33" s="81"/>
      <c r="H33" s="7">
        <v>4</v>
      </c>
      <c r="I33" s="81"/>
      <c r="J33" s="40"/>
      <c r="K33" s="6">
        <v>650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101</v>
      </c>
      <c r="D34" s="40"/>
      <c r="E34" s="6">
        <v>30</v>
      </c>
      <c r="F34" s="40"/>
      <c r="G34" s="81"/>
      <c r="H34" s="7">
        <v>22</v>
      </c>
      <c r="I34" s="81"/>
      <c r="J34" s="40"/>
      <c r="K34" s="6">
        <v>30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12976</v>
      </c>
      <c r="D38" s="58">
        <v>3313</v>
      </c>
      <c r="E38" s="58"/>
      <c r="F38" s="58">
        <v>9663</v>
      </c>
      <c r="G38" s="59">
        <v>1657</v>
      </c>
      <c r="H38" s="59"/>
      <c r="I38" s="59">
        <v>4832</v>
      </c>
      <c r="J38" s="58">
        <v>3067</v>
      </c>
      <c r="K38" s="58"/>
      <c r="L38" s="60">
        <v>9853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-139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197</v>
      </c>
      <c r="H39" s="61">
        <f t="shared" si="3"/>
        <v>150</v>
      </c>
      <c r="I39" s="61">
        <f t="shared" si="3"/>
        <v>53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203</v>
      </c>
      <c r="D42" s="40"/>
      <c r="E42" s="6"/>
      <c r="F42" s="40"/>
      <c r="G42" s="40"/>
      <c r="H42" s="6"/>
      <c r="I42" s="40"/>
      <c r="J42" s="81"/>
      <c r="K42" s="7">
        <v>500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>
        <v>150</v>
      </c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>
        <v>3</v>
      </c>
      <c r="D44" s="40"/>
      <c r="E44" s="6"/>
      <c r="F44" s="40"/>
      <c r="G44" s="40"/>
      <c r="H44" s="6">
        <v>4</v>
      </c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27.9</v>
      </c>
      <c r="D45" s="89"/>
      <c r="E45" s="13"/>
      <c r="F45" s="13">
        <v>27</v>
      </c>
      <c r="G45" s="89"/>
      <c r="H45" s="13"/>
      <c r="I45" s="13">
        <v>27</v>
      </c>
      <c r="J45" s="90"/>
      <c r="K45" s="14"/>
      <c r="L45" s="15">
        <v>27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20698.924731182797</v>
      </c>
      <c r="D46" s="48"/>
      <c r="E46" s="10"/>
      <c r="F46" s="47">
        <f>(((F17*1000)/F45)/12)</f>
        <v>21027.777777777777</v>
      </c>
      <c r="G46" s="10"/>
      <c r="H46" s="10"/>
      <c r="I46" s="47">
        <f>(((I17*1000)/I45)/6)</f>
        <v>20395.06172839506</v>
      </c>
      <c r="J46" s="43"/>
      <c r="K46" s="43"/>
      <c r="L46" s="11">
        <f>(((L17*1000)/L45)/12)</f>
        <v>21768.51851851852</v>
      </c>
      <c r="M46" s="25"/>
      <c r="N46" s="25"/>
    </row>
    <row r="47" spans="1:14" ht="12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26"/>
      <c r="N47" s="26"/>
    </row>
    <row r="48" spans="1:14" s="5" customFormat="1" ht="12.7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4">
    <mergeCell ref="C2:I2"/>
    <mergeCell ref="A6:A7"/>
    <mergeCell ref="A47:L47"/>
    <mergeCell ref="A48:L48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48</v>
      </c>
      <c r="C4" s="3"/>
      <c r="D4" s="16"/>
      <c r="E4" s="16"/>
      <c r="F4" s="16"/>
      <c r="G4" s="16"/>
      <c r="H4" s="16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14878</v>
      </c>
      <c r="D8" s="61">
        <f t="shared" si="0"/>
        <v>2284</v>
      </c>
      <c r="E8" s="61">
        <f t="shared" si="0"/>
        <v>770</v>
      </c>
      <c r="F8" s="61">
        <f t="shared" si="0"/>
        <v>11213</v>
      </c>
      <c r="G8" s="61">
        <f t="shared" si="0"/>
        <v>973</v>
      </c>
      <c r="H8" s="61">
        <f t="shared" si="0"/>
        <v>299</v>
      </c>
      <c r="I8" s="61">
        <f t="shared" si="0"/>
        <v>5674</v>
      </c>
      <c r="J8" s="61">
        <f t="shared" si="0"/>
        <v>2246</v>
      </c>
      <c r="K8" s="61">
        <f t="shared" si="0"/>
        <v>738</v>
      </c>
      <c r="L8" s="62">
        <f t="shared" si="0"/>
        <v>11463</v>
      </c>
      <c r="M8" s="19"/>
      <c r="N8" s="19"/>
    </row>
    <row r="9" spans="1:14" ht="12" customHeight="1">
      <c r="A9" s="75">
        <v>2</v>
      </c>
      <c r="B9" s="76" t="s">
        <v>3</v>
      </c>
      <c r="C9" s="55">
        <v>656</v>
      </c>
      <c r="D9" s="55">
        <v>407</v>
      </c>
      <c r="E9" s="55"/>
      <c r="F9" s="55">
        <v>46</v>
      </c>
      <c r="G9" s="56">
        <v>213</v>
      </c>
      <c r="H9" s="56">
        <v>19</v>
      </c>
      <c r="I9" s="56">
        <v>165</v>
      </c>
      <c r="J9" s="55">
        <v>400</v>
      </c>
      <c r="K9" s="55"/>
      <c r="L9" s="57">
        <v>50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926</v>
      </c>
      <c r="D11" s="6">
        <v>855</v>
      </c>
      <c r="E11" s="6">
        <v>100</v>
      </c>
      <c r="F11" s="40"/>
      <c r="G11" s="7">
        <v>238</v>
      </c>
      <c r="H11" s="7"/>
      <c r="I11" s="81"/>
      <c r="J11" s="6">
        <v>855</v>
      </c>
      <c r="K11" s="6">
        <v>100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343</v>
      </c>
      <c r="D13" s="6">
        <v>120</v>
      </c>
      <c r="E13" s="6">
        <v>100</v>
      </c>
      <c r="F13" s="6"/>
      <c r="G13" s="7">
        <v>29</v>
      </c>
      <c r="H13" s="7"/>
      <c r="I13" s="7"/>
      <c r="J13" s="6">
        <v>130</v>
      </c>
      <c r="K13" s="6">
        <v>100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27</v>
      </c>
      <c r="D14" s="6"/>
      <c r="E14" s="6"/>
      <c r="F14" s="6">
        <v>35</v>
      </c>
      <c r="G14" s="7"/>
      <c r="H14" s="7"/>
      <c r="I14" s="7">
        <v>10</v>
      </c>
      <c r="J14" s="6"/>
      <c r="K14" s="6"/>
      <c r="L14" s="8">
        <v>35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1138</v>
      </c>
      <c r="D15" s="6">
        <v>650</v>
      </c>
      <c r="E15" s="6">
        <v>570</v>
      </c>
      <c r="F15" s="6">
        <v>20</v>
      </c>
      <c r="G15" s="7">
        <v>374</v>
      </c>
      <c r="H15" s="7">
        <v>280</v>
      </c>
      <c r="I15" s="7">
        <v>3</v>
      </c>
      <c r="J15" s="6">
        <v>655</v>
      </c>
      <c r="K15" s="6">
        <v>538</v>
      </c>
      <c r="L15" s="8">
        <v>30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8414</v>
      </c>
      <c r="D16" s="37">
        <f t="shared" si="1"/>
        <v>0</v>
      </c>
      <c r="E16" s="37">
        <f t="shared" si="1"/>
        <v>0</v>
      </c>
      <c r="F16" s="37">
        <f t="shared" si="1"/>
        <v>8080</v>
      </c>
      <c r="G16" s="37">
        <f t="shared" si="1"/>
        <v>0</v>
      </c>
      <c r="H16" s="37">
        <f t="shared" si="1"/>
        <v>0</v>
      </c>
      <c r="I16" s="37">
        <f t="shared" si="1"/>
        <v>4002</v>
      </c>
      <c r="J16" s="37">
        <f t="shared" si="1"/>
        <v>0</v>
      </c>
      <c r="K16" s="37">
        <f t="shared" si="1"/>
        <v>0</v>
      </c>
      <c r="L16" s="42">
        <f t="shared" si="1"/>
        <v>8257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8188</v>
      </c>
      <c r="D17" s="40"/>
      <c r="E17" s="6"/>
      <c r="F17" s="6">
        <v>7930</v>
      </c>
      <c r="G17" s="38"/>
      <c r="H17" s="7"/>
      <c r="I17" s="7">
        <v>3909</v>
      </c>
      <c r="J17" s="81"/>
      <c r="K17" s="7"/>
      <c r="L17" s="8">
        <v>8137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226</v>
      </c>
      <c r="D18" s="6"/>
      <c r="E18" s="6"/>
      <c r="F18" s="6">
        <v>150</v>
      </c>
      <c r="G18" s="38"/>
      <c r="H18" s="7"/>
      <c r="I18" s="7">
        <v>93</v>
      </c>
      <c r="J18" s="7"/>
      <c r="K18" s="7"/>
      <c r="L18" s="8">
        <v>120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2915</v>
      </c>
      <c r="D19" s="40"/>
      <c r="E19" s="6"/>
      <c r="F19" s="6">
        <v>2828</v>
      </c>
      <c r="G19" s="38"/>
      <c r="H19" s="7"/>
      <c r="I19" s="7">
        <v>1394</v>
      </c>
      <c r="J19" s="40"/>
      <c r="K19" s="6"/>
      <c r="L19" s="9">
        <v>2891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35</v>
      </c>
      <c r="D20" s="6"/>
      <c r="E20" s="6"/>
      <c r="F20" s="6">
        <v>35</v>
      </c>
      <c r="G20" s="7"/>
      <c r="H20" s="7"/>
      <c r="I20" s="7">
        <v>17</v>
      </c>
      <c r="J20" s="6"/>
      <c r="K20" s="6"/>
      <c r="L20" s="9">
        <v>33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164</v>
      </c>
      <c r="D21" s="6"/>
      <c r="E21" s="6"/>
      <c r="F21" s="6">
        <v>159</v>
      </c>
      <c r="G21" s="7"/>
      <c r="H21" s="7"/>
      <c r="I21" s="7">
        <v>79</v>
      </c>
      <c r="J21" s="6"/>
      <c r="K21" s="6"/>
      <c r="L21" s="9">
        <v>157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7</v>
      </c>
      <c r="D22" s="6"/>
      <c r="E22" s="6"/>
      <c r="F22" s="6">
        <v>10</v>
      </c>
      <c r="G22" s="7"/>
      <c r="H22" s="7"/>
      <c r="I22" s="7">
        <v>4</v>
      </c>
      <c r="J22" s="6"/>
      <c r="K22" s="6"/>
      <c r="L22" s="9">
        <v>10</v>
      </c>
      <c r="M22" s="22"/>
      <c r="N22" s="22"/>
    </row>
    <row r="23" spans="1:14" ht="12.75" customHeight="1">
      <c r="A23" s="45">
        <v>16</v>
      </c>
      <c r="B23" s="36" t="s">
        <v>17</v>
      </c>
      <c r="C23" s="6"/>
      <c r="D23" s="6"/>
      <c r="E23" s="6"/>
      <c r="F23" s="40"/>
      <c r="G23" s="7"/>
      <c r="H23" s="7"/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36</v>
      </c>
      <c r="D24" s="6">
        <v>40</v>
      </c>
      <c r="E24" s="6"/>
      <c r="F24" s="6"/>
      <c r="G24" s="7">
        <v>13</v>
      </c>
      <c r="H24" s="7"/>
      <c r="I24" s="7"/>
      <c r="J24" s="6">
        <v>40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217</v>
      </c>
      <c r="D25" s="6">
        <v>212</v>
      </c>
      <c r="E25" s="6"/>
      <c r="F25" s="40"/>
      <c r="G25" s="7">
        <v>106</v>
      </c>
      <c r="H25" s="7"/>
      <c r="I25" s="81"/>
      <c r="J25" s="6">
        <v>166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14878</v>
      </c>
      <c r="D28" s="61">
        <f t="shared" si="2"/>
        <v>2284</v>
      </c>
      <c r="E28" s="61">
        <f t="shared" si="2"/>
        <v>770</v>
      </c>
      <c r="F28" s="61">
        <f t="shared" si="2"/>
        <v>11213</v>
      </c>
      <c r="G28" s="61">
        <f t="shared" si="2"/>
        <v>1142</v>
      </c>
      <c r="H28" s="61">
        <f t="shared" si="2"/>
        <v>364</v>
      </c>
      <c r="I28" s="61">
        <f t="shared" si="2"/>
        <v>5615</v>
      </c>
      <c r="J28" s="61">
        <f t="shared" si="2"/>
        <v>2246</v>
      </c>
      <c r="K28" s="61">
        <f t="shared" si="2"/>
        <v>738</v>
      </c>
      <c r="L28" s="62">
        <f t="shared" si="2"/>
        <v>11463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360</v>
      </c>
      <c r="D30" s="40"/>
      <c r="E30" s="6">
        <v>400</v>
      </c>
      <c r="F30" s="40"/>
      <c r="G30" s="81"/>
      <c r="H30" s="7">
        <v>178</v>
      </c>
      <c r="I30" s="81"/>
      <c r="J30" s="40"/>
      <c r="K30" s="6">
        <v>360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32</v>
      </c>
      <c r="D32" s="40"/>
      <c r="E32" s="6">
        <v>40</v>
      </c>
      <c r="F32" s="40"/>
      <c r="G32" s="81"/>
      <c r="H32" s="7">
        <v>23</v>
      </c>
      <c r="I32" s="81"/>
      <c r="J32" s="40"/>
      <c r="K32" s="6">
        <v>40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300</v>
      </c>
      <c r="D33" s="40"/>
      <c r="E33" s="6">
        <v>140</v>
      </c>
      <c r="F33" s="40"/>
      <c r="G33" s="81"/>
      <c r="H33" s="7">
        <v>40</v>
      </c>
      <c r="I33" s="81"/>
      <c r="J33" s="40"/>
      <c r="K33" s="6">
        <v>150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198</v>
      </c>
      <c r="D34" s="40"/>
      <c r="E34" s="6">
        <v>190</v>
      </c>
      <c r="F34" s="40"/>
      <c r="G34" s="81"/>
      <c r="H34" s="7">
        <v>123</v>
      </c>
      <c r="I34" s="81"/>
      <c r="J34" s="40"/>
      <c r="K34" s="6">
        <v>188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13988</v>
      </c>
      <c r="D38" s="58">
        <v>2284</v>
      </c>
      <c r="E38" s="58"/>
      <c r="F38" s="58">
        <v>11213</v>
      </c>
      <c r="G38" s="59">
        <v>1142</v>
      </c>
      <c r="H38" s="59"/>
      <c r="I38" s="59">
        <v>5615</v>
      </c>
      <c r="J38" s="58">
        <v>2246</v>
      </c>
      <c r="K38" s="58"/>
      <c r="L38" s="60">
        <v>11463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169</v>
      </c>
      <c r="H39" s="61">
        <f t="shared" si="3"/>
        <v>65</v>
      </c>
      <c r="I39" s="61">
        <f t="shared" si="3"/>
        <v>-59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246</v>
      </c>
      <c r="D42" s="40"/>
      <c r="E42" s="6">
        <v>100</v>
      </c>
      <c r="F42" s="40"/>
      <c r="G42" s="40"/>
      <c r="H42" s="6"/>
      <c r="I42" s="40"/>
      <c r="J42" s="81"/>
      <c r="K42" s="7">
        <v>100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124</v>
      </c>
      <c r="D43" s="40"/>
      <c r="E43" s="6">
        <v>40</v>
      </c>
      <c r="F43" s="40"/>
      <c r="G43" s="40"/>
      <c r="H43" s="6">
        <v>40</v>
      </c>
      <c r="I43" s="40"/>
      <c r="J43" s="81"/>
      <c r="K43" s="7">
        <v>50</v>
      </c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31.5</v>
      </c>
      <c r="D45" s="89"/>
      <c r="E45" s="13"/>
      <c r="F45" s="13">
        <v>30.9</v>
      </c>
      <c r="G45" s="89"/>
      <c r="H45" s="13"/>
      <c r="I45" s="13">
        <v>31.8</v>
      </c>
      <c r="J45" s="90"/>
      <c r="K45" s="14"/>
      <c r="L45" s="15">
        <v>31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21661.37566137566</v>
      </c>
      <c r="D46" s="48"/>
      <c r="E46" s="10"/>
      <c r="F46" s="47">
        <f>(((F17*1000)/F45)/12)</f>
        <v>21386.19201725998</v>
      </c>
      <c r="G46" s="10"/>
      <c r="H46" s="10"/>
      <c r="I46" s="47">
        <f>(((I17*1000)/I45)/6)</f>
        <v>20487.421383647797</v>
      </c>
      <c r="J46" s="43"/>
      <c r="K46" s="43"/>
      <c r="L46" s="11">
        <f>(((L17*1000)/L45)/12)</f>
        <v>21873.655913978495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12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49</v>
      </c>
      <c r="C4" s="3"/>
      <c r="D4" s="16"/>
      <c r="E4" s="16"/>
      <c r="F4" s="16"/>
      <c r="G4" s="16"/>
      <c r="H4" s="16"/>
    </row>
    <row r="5" spans="2:14" ht="13.5" thickBot="1">
      <c r="B5" s="2" t="s">
        <v>46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37448</v>
      </c>
      <c r="D8" s="61">
        <f t="shared" si="0"/>
        <v>5638</v>
      </c>
      <c r="E8" s="61">
        <f t="shared" si="0"/>
        <v>2198</v>
      </c>
      <c r="F8" s="61">
        <f t="shared" si="0"/>
        <v>27357</v>
      </c>
      <c r="G8" s="61">
        <f t="shared" si="0"/>
        <v>3105</v>
      </c>
      <c r="H8" s="61">
        <f t="shared" si="0"/>
        <v>1543</v>
      </c>
      <c r="I8" s="61">
        <f t="shared" si="0"/>
        <v>13966</v>
      </c>
      <c r="J8" s="61">
        <f t="shared" si="0"/>
        <v>5925</v>
      </c>
      <c r="K8" s="61">
        <f t="shared" si="0"/>
        <v>2904</v>
      </c>
      <c r="L8" s="62">
        <f t="shared" si="0"/>
        <v>28499</v>
      </c>
      <c r="M8" s="19"/>
      <c r="N8" s="19"/>
    </row>
    <row r="9" spans="1:14" ht="12" customHeight="1">
      <c r="A9" s="75">
        <v>2</v>
      </c>
      <c r="B9" s="76" t="s">
        <v>3</v>
      </c>
      <c r="C9" s="55">
        <v>2705</v>
      </c>
      <c r="D9" s="55">
        <v>930</v>
      </c>
      <c r="E9" s="55">
        <v>1355</v>
      </c>
      <c r="F9" s="55">
        <v>106</v>
      </c>
      <c r="G9" s="56">
        <v>429</v>
      </c>
      <c r="H9" s="56">
        <v>1112</v>
      </c>
      <c r="I9" s="56">
        <v>327</v>
      </c>
      <c r="J9" s="55">
        <v>1131</v>
      </c>
      <c r="K9" s="55">
        <v>1074</v>
      </c>
      <c r="L9" s="57">
        <v>390</v>
      </c>
      <c r="M9" s="20"/>
      <c r="N9" s="20"/>
    </row>
    <row r="10" spans="1:14" ht="13.5" customHeight="1">
      <c r="A10" s="41">
        <v>3</v>
      </c>
      <c r="B10" s="36" t="s">
        <v>4</v>
      </c>
      <c r="C10" s="6">
        <v>1207</v>
      </c>
      <c r="D10" s="6"/>
      <c r="E10" s="6">
        <v>1200</v>
      </c>
      <c r="F10" s="40"/>
      <c r="G10" s="7"/>
      <c r="H10" s="7">
        <v>667</v>
      </c>
      <c r="I10" s="7"/>
      <c r="J10" s="6"/>
      <c r="K10" s="6">
        <v>1000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2173</v>
      </c>
      <c r="D11" s="6">
        <v>1850</v>
      </c>
      <c r="E11" s="6">
        <v>570</v>
      </c>
      <c r="F11" s="40"/>
      <c r="G11" s="7">
        <v>1247</v>
      </c>
      <c r="H11" s="7">
        <v>56</v>
      </c>
      <c r="I11" s="81"/>
      <c r="J11" s="6">
        <v>1850</v>
      </c>
      <c r="K11" s="6">
        <v>700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1937</v>
      </c>
      <c r="D13" s="6">
        <v>400</v>
      </c>
      <c r="E13" s="6">
        <v>200</v>
      </c>
      <c r="F13" s="6"/>
      <c r="G13" s="7">
        <v>188</v>
      </c>
      <c r="H13" s="7">
        <v>331</v>
      </c>
      <c r="I13" s="7"/>
      <c r="J13" s="6">
        <v>400</v>
      </c>
      <c r="K13" s="6">
        <v>1034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39</v>
      </c>
      <c r="D14" s="6"/>
      <c r="E14" s="6"/>
      <c r="F14" s="6">
        <v>30</v>
      </c>
      <c r="G14" s="7"/>
      <c r="H14" s="7"/>
      <c r="I14" s="7">
        <v>24</v>
      </c>
      <c r="J14" s="6"/>
      <c r="K14" s="6"/>
      <c r="L14" s="8">
        <v>40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1773</v>
      </c>
      <c r="D15" s="6">
        <v>1300</v>
      </c>
      <c r="E15" s="6">
        <v>65</v>
      </c>
      <c r="F15" s="6">
        <v>220</v>
      </c>
      <c r="G15" s="7">
        <v>719</v>
      </c>
      <c r="H15" s="7">
        <v>28</v>
      </c>
      <c r="I15" s="7">
        <v>277</v>
      </c>
      <c r="J15" s="6">
        <v>1300</v>
      </c>
      <c r="K15" s="6">
        <v>81</v>
      </c>
      <c r="L15" s="8">
        <v>569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19942</v>
      </c>
      <c r="D16" s="37">
        <f t="shared" si="1"/>
        <v>0</v>
      </c>
      <c r="E16" s="37">
        <f t="shared" si="1"/>
        <v>0</v>
      </c>
      <c r="F16" s="37">
        <f t="shared" si="1"/>
        <v>19623</v>
      </c>
      <c r="G16" s="37">
        <f t="shared" si="1"/>
        <v>0</v>
      </c>
      <c r="H16" s="37">
        <f t="shared" si="1"/>
        <v>0</v>
      </c>
      <c r="I16" s="37">
        <f t="shared" si="1"/>
        <v>9623</v>
      </c>
      <c r="J16" s="37">
        <f t="shared" si="1"/>
        <v>0</v>
      </c>
      <c r="K16" s="37">
        <f t="shared" si="1"/>
        <v>0</v>
      </c>
      <c r="L16" s="42">
        <f t="shared" si="1"/>
        <v>19876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19632</v>
      </c>
      <c r="D17" s="40"/>
      <c r="E17" s="6"/>
      <c r="F17" s="6">
        <v>19313</v>
      </c>
      <c r="G17" s="38"/>
      <c r="H17" s="7"/>
      <c r="I17" s="7">
        <v>9474</v>
      </c>
      <c r="J17" s="81"/>
      <c r="K17" s="7"/>
      <c r="L17" s="8">
        <v>19566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310</v>
      </c>
      <c r="D18" s="6"/>
      <c r="E18" s="6"/>
      <c r="F18" s="6">
        <v>310</v>
      </c>
      <c r="G18" s="38"/>
      <c r="H18" s="7"/>
      <c r="I18" s="7">
        <v>149</v>
      </c>
      <c r="J18" s="7"/>
      <c r="K18" s="7"/>
      <c r="L18" s="8">
        <v>310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6977</v>
      </c>
      <c r="D19" s="40"/>
      <c r="E19" s="6"/>
      <c r="F19" s="6">
        <v>6868</v>
      </c>
      <c r="G19" s="38"/>
      <c r="H19" s="7"/>
      <c r="I19" s="7">
        <v>3374</v>
      </c>
      <c r="J19" s="40"/>
      <c r="K19" s="6"/>
      <c r="L19" s="9">
        <v>6961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86</v>
      </c>
      <c r="D20" s="6"/>
      <c r="E20" s="6"/>
      <c r="F20" s="6">
        <v>90</v>
      </c>
      <c r="G20" s="7"/>
      <c r="H20" s="7"/>
      <c r="I20" s="7">
        <v>42</v>
      </c>
      <c r="J20" s="6"/>
      <c r="K20" s="6"/>
      <c r="L20" s="9">
        <v>85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648</v>
      </c>
      <c r="D21" s="6">
        <v>60</v>
      </c>
      <c r="E21" s="6"/>
      <c r="F21" s="6">
        <v>420</v>
      </c>
      <c r="G21" s="7"/>
      <c r="H21" s="7"/>
      <c r="I21" s="7">
        <v>299</v>
      </c>
      <c r="J21" s="6">
        <v>60</v>
      </c>
      <c r="K21" s="6"/>
      <c r="L21" s="9">
        <v>578</v>
      </c>
      <c r="M21" s="22"/>
      <c r="N21" s="22"/>
    </row>
    <row r="22" spans="1:14" ht="12.75" customHeight="1">
      <c r="A22" s="45">
        <v>15</v>
      </c>
      <c r="B22" s="36" t="s">
        <v>16</v>
      </c>
      <c r="C22" s="6"/>
      <c r="D22" s="6"/>
      <c r="E22" s="6"/>
      <c r="F22" s="6"/>
      <c r="G22" s="7"/>
      <c r="H22" s="7"/>
      <c r="I22" s="7"/>
      <c r="J22" s="6"/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>
        <v>4</v>
      </c>
      <c r="D23" s="6">
        <v>3</v>
      </c>
      <c r="E23" s="6"/>
      <c r="F23" s="40"/>
      <c r="G23" s="7"/>
      <c r="H23" s="7">
        <v>2</v>
      </c>
      <c r="I23" s="81"/>
      <c r="J23" s="6">
        <v>3</v>
      </c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136</v>
      </c>
      <c r="D24" s="6">
        <v>148</v>
      </c>
      <c r="E24" s="6">
        <v>8</v>
      </c>
      <c r="F24" s="6"/>
      <c r="G24" s="7">
        <v>48</v>
      </c>
      <c r="H24" s="7">
        <v>13</v>
      </c>
      <c r="I24" s="7"/>
      <c r="J24" s="6">
        <v>147</v>
      </c>
      <c r="K24" s="6">
        <v>15</v>
      </c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1019</v>
      </c>
      <c r="D25" s="6">
        <v>947</v>
      </c>
      <c r="E25" s="6"/>
      <c r="F25" s="40"/>
      <c r="G25" s="7">
        <v>474</v>
      </c>
      <c r="H25" s="7"/>
      <c r="I25" s="81"/>
      <c r="J25" s="6">
        <v>1034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>
        <v>9</v>
      </c>
      <c r="D26" s="6"/>
      <c r="E26" s="6"/>
      <c r="F26" s="6"/>
      <c r="G26" s="7"/>
      <c r="H26" s="7">
        <v>1</v>
      </c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37435</v>
      </c>
      <c r="D28" s="61">
        <f t="shared" si="2"/>
        <v>5638</v>
      </c>
      <c r="E28" s="61">
        <f t="shared" si="2"/>
        <v>2198</v>
      </c>
      <c r="F28" s="61">
        <f t="shared" si="2"/>
        <v>27357</v>
      </c>
      <c r="G28" s="61">
        <f t="shared" si="2"/>
        <v>2939</v>
      </c>
      <c r="H28" s="61">
        <f t="shared" si="2"/>
        <v>1586</v>
      </c>
      <c r="I28" s="61">
        <f t="shared" si="2"/>
        <v>13716</v>
      </c>
      <c r="J28" s="61">
        <f t="shared" si="2"/>
        <v>5925</v>
      </c>
      <c r="K28" s="61">
        <f t="shared" si="2"/>
        <v>2904</v>
      </c>
      <c r="L28" s="62">
        <f t="shared" si="2"/>
        <v>28499</v>
      </c>
      <c r="M28" s="19"/>
      <c r="N28" s="19"/>
    </row>
    <row r="29" spans="1:14" ht="12.75" customHeight="1">
      <c r="A29" s="64">
        <v>22</v>
      </c>
      <c r="B29" s="70" t="s">
        <v>23</v>
      </c>
      <c r="C29" s="55"/>
      <c r="D29" s="87"/>
      <c r="E29" s="55"/>
      <c r="F29" s="87"/>
      <c r="G29" s="88"/>
      <c r="H29" s="56"/>
      <c r="I29" s="88"/>
      <c r="J29" s="87"/>
      <c r="K29" s="55"/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1954</v>
      </c>
      <c r="D30" s="40"/>
      <c r="E30" s="6">
        <v>1630</v>
      </c>
      <c r="F30" s="40"/>
      <c r="G30" s="81"/>
      <c r="H30" s="7">
        <v>1086</v>
      </c>
      <c r="I30" s="81"/>
      <c r="J30" s="40"/>
      <c r="K30" s="6">
        <v>1610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67</v>
      </c>
      <c r="D32" s="40"/>
      <c r="E32" s="6">
        <v>40</v>
      </c>
      <c r="F32" s="40"/>
      <c r="G32" s="81"/>
      <c r="H32" s="7">
        <v>41</v>
      </c>
      <c r="I32" s="81"/>
      <c r="J32" s="40"/>
      <c r="K32" s="6">
        <v>60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1264</v>
      </c>
      <c r="D33" s="40"/>
      <c r="E33" s="6">
        <v>78</v>
      </c>
      <c r="F33" s="40"/>
      <c r="G33" s="81"/>
      <c r="H33" s="7">
        <v>330</v>
      </c>
      <c r="I33" s="81"/>
      <c r="J33" s="40"/>
      <c r="K33" s="6">
        <v>1034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438</v>
      </c>
      <c r="D34" s="40"/>
      <c r="E34" s="6">
        <v>450</v>
      </c>
      <c r="F34" s="40"/>
      <c r="G34" s="81"/>
      <c r="H34" s="7">
        <v>129</v>
      </c>
      <c r="I34" s="81"/>
      <c r="J34" s="40"/>
      <c r="K34" s="6">
        <v>200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>
        <v>18</v>
      </c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33694</v>
      </c>
      <c r="D38" s="58">
        <v>5638</v>
      </c>
      <c r="E38" s="58"/>
      <c r="F38" s="58">
        <v>27357</v>
      </c>
      <c r="G38" s="59">
        <v>2939</v>
      </c>
      <c r="H38" s="59"/>
      <c r="I38" s="59">
        <v>13716</v>
      </c>
      <c r="J38" s="58">
        <v>5925</v>
      </c>
      <c r="K38" s="58"/>
      <c r="L38" s="60">
        <v>28499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-13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-166</v>
      </c>
      <c r="H39" s="61">
        <f t="shared" si="3"/>
        <v>43</v>
      </c>
      <c r="I39" s="61">
        <f t="shared" si="3"/>
        <v>-250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6">
        <v>1800</v>
      </c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1668</v>
      </c>
      <c r="D42" s="40"/>
      <c r="E42" s="6"/>
      <c r="F42" s="40"/>
      <c r="G42" s="40"/>
      <c r="H42" s="6"/>
      <c r="I42" s="40"/>
      <c r="J42" s="81"/>
      <c r="K42" s="7">
        <v>1034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/>
      <c r="D43" s="40"/>
      <c r="E43" s="6"/>
      <c r="F43" s="40"/>
      <c r="G43" s="40"/>
      <c r="H43" s="6"/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73.85</v>
      </c>
      <c r="D45" s="89"/>
      <c r="E45" s="13"/>
      <c r="F45" s="13">
        <v>74.3</v>
      </c>
      <c r="G45" s="89"/>
      <c r="H45" s="13"/>
      <c r="I45" s="13">
        <v>74</v>
      </c>
      <c r="J45" s="90"/>
      <c r="K45" s="14"/>
      <c r="L45" s="15">
        <v>72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22153.012863913336</v>
      </c>
      <c r="D46" s="48"/>
      <c r="E46" s="10"/>
      <c r="F46" s="47">
        <f>(((F17*1000)/F45)/12)</f>
        <v>21661.058770749216</v>
      </c>
      <c r="G46" s="10"/>
      <c r="H46" s="10"/>
      <c r="I46" s="47">
        <f>(((I17*1000)/I45)/6)</f>
        <v>21337.837837837837</v>
      </c>
      <c r="J46" s="43"/>
      <c r="K46" s="43"/>
      <c r="L46" s="11">
        <f>(((L17*1000)/L45)/12)</f>
        <v>22645.833333333332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12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A2" sqref="A2:L4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50</v>
      </c>
      <c r="C4" s="3"/>
      <c r="D4" s="16"/>
      <c r="E4" s="16"/>
      <c r="F4" s="16"/>
      <c r="G4" s="16"/>
      <c r="H4" s="16"/>
    </row>
    <row r="5" spans="2:14" ht="13.5" thickBot="1">
      <c r="B5" s="2" t="s">
        <v>51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24432</v>
      </c>
      <c r="D8" s="61">
        <f t="shared" si="0"/>
        <v>4836</v>
      </c>
      <c r="E8" s="61">
        <f t="shared" si="0"/>
        <v>786</v>
      </c>
      <c r="F8" s="61">
        <f t="shared" si="0"/>
        <v>18134</v>
      </c>
      <c r="G8" s="61">
        <f t="shared" si="0"/>
        <v>2530</v>
      </c>
      <c r="H8" s="61">
        <f t="shared" si="0"/>
        <v>412</v>
      </c>
      <c r="I8" s="61">
        <f t="shared" si="0"/>
        <v>9206</v>
      </c>
      <c r="J8" s="61">
        <f t="shared" si="0"/>
        <v>5146</v>
      </c>
      <c r="K8" s="61">
        <f t="shared" si="0"/>
        <v>786</v>
      </c>
      <c r="L8" s="62">
        <f t="shared" si="0"/>
        <v>19382</v>
      </c>
      <c r="M8" s="19"/>
      <c r="N8" s="19"/>
    </row>
    <row r="9" spans="1:14" ht="12" customHeight="1">
      <c r="A9" s="75">
        <v>2</v>
      </c>
      <c r="B9" s="76" t="s">
        <v>3</v>
      </c>
      <c r="C9" s="55">
        <v>1667</v>
      </c>
      <c r="D9" s="55">
        <v>486</v>
      </c>
      <c r="E9" s="55">
        <v>150</v>
      </c>
      <c r="F9" s="55">
        <v>230</v>
      </c>
      <c r="G9" s="56">
        <v>325</v>
      </c>
      <c r="H9" s="56">
        <v>134</v>
      </c>
      <c r="I9" s="56">
        <v>199</v>
      </c>
      <c r="J9" s="55">
        <v>665</v>
      </c>
      <c r="K9" s="55">
        <v>150</v>
      </c>
      <c r="L9" s="57">
        <v>250</v>
      </c>
      <c r="M9" s="20"/>
      <c r="N9" s="20"/>
    </row>
    <row r="10" spans="1:14" ht="13.5" customHeight="1">
      <c r="A10" s="41">
        <v>3</v>
      </c>
      <c r="B10" s="36" t="s">
        <v>4</v>
      </c>
      <c r="C10" s="6"/>
      <c r="D10" s="6"/>
      <c r="E10" s="6"/>
      <c r="F10" s="40"/>
      <c r="G10" s="7"/>
      <c r="H10" s="7"/>
      <c r="I10" s="7"/>
      <c r="J10" s="6"/>
      <c r="K10" s="6"/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1751</v>
      </c>
      <c r="D11" s="6">
        <v>2001</v>
      </c>
      <c r="E11" s="6"/>
      <c r="F11" s="40"/>
      <c r="G11" s="7">
        <v>1075</v>
      </c>
      <c r="H11" s="7"/>
      <c r="I11" s="81"/>
      <c r="J11" s="6">
        <v>2091</v>
      </c>
      <c r="K11" s="6"/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630</v>
      </c>
      <c r="D13" s="6">
        <v>235</v>
      </c>
      <c r="E13" s="6"/>
      <c r="F13" s="6"/>
      <c r="G13" s="7">
        <v>89</v>
      </c>
      <c r="H13" s="7"/>
      <c r="I13" s="7"/>
      <c r="J13" s="6">
        <v>110</v>
      </c>
      <c r="K13" s="6"/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49</v>
      </c>
      <c r="D14" s="6"/>
      <c r="E14" s="6"/>
      <c r="F14" s="6">
        <v>30</v>
      </c>
      <c r="G14" s="7"/>
      <c r="H14" s="7"/>
      <c r="I14" s="7">
        <v>18</v>
      </c>
      <c r="J14" s="6"/>
      <c r="K14" s="6"/>
      <c r="L14" s="8">
        <v>50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1456</v>
      </c>
      <c r="D15" s="6">
        <v>604</v>
      </c>
      <c r="E15" s="6">
        <v>636</v>
      </c>
      <c r="F15" s="6">
        <v>115</v>
      </c>
      <c r="G15" s="7">
        <v>312</v>
      </c>
      <c r="H15" s="7">
        <v>275</v>
      </c>
      <c r="I15" s="7">
        <v>23</v>
      </c>
      <c r="J15" s="6">
        <v>600</v>
      </c>
      <c r="K15" s="6">
        <v>636</v>
      </c>
      <c r="L15" s="8">
        <v>190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12713</v>
      </c>
      <c r="D16" s="37">
        <f t="shared" si="1"/>
        <v>0</v>
      </c>
      <c r="E16" s="37">
        <f t="shared" si="1"/>
        <v>0</v>
      </c>
      <c r="F16" s="37">
        <f t="shared" si="1"/>
        <v>12925</v>
      </c>
      <c r="G16" s="37">
        <f t="shared" si="1"/>
        <v>0</v>
      </c>
      <c r="H16" s="37">
        <f t="shared" si="1"/>
        <v>0</v>
      </c>
      <c r="I16" s="37">
        <f t="shared" si="1"/>
        <v>6531</v>
      </c>
      <c r="J16" s="37">
        <f t="shared" si="1"/>
        <v>0</v>
      </c>
      <c r="K16" s="37">
        <f t="shared" si="1"/>
        <v>0</v>
      </c>
      <c r="L16" s="42">
        <f t="shared" si="1"/>
        <v>13758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12458</v>
      </c>
      <c r="D17" s="40"/>
      <c r="E17" s="6"/>
      <c r="F17" s="6">
        <v>12755</v>
      </c>
      <c r="G17" s="38"/>
      <c r="H17" s="7"/>
      <c r="I17" s="7">
        <v>6335</v>
      </c>
      <c r="J17" s="81"/>
      <c r="K17" s="7"/>
      <c r="L17" s="8">
        <v>13458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255</v>
      </c>
      <c r="D18" s="6"/>
      <c r="E18" s="6"/>
      <c r="F18" s="6">
        <v>170</v>
      </c>
      <c r="G18" s="38"/>
      <c r="H18" s="7"/>
      <c r="I18" s="7">
        <v>196</v>
      </c>
      <c r="J18" s="7"/>
      <c r="K18" s="7"/>
      <c r="L18" s="8">
        <v>300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4428</v>
      </c>
      <c r="D19" s="40"/>
      <c r="E19" s="6"/>
      <c r="F19" s="6">
        <v>4524</v>
      </c>
      <c r="G19" s="38"/>
      <c r="H19" s="7"/>
      <c r="I19" s="7">
        <v>2282</v>
      </c>
      <c r="J19" s="40"/>
      <c r="K19" s="6"/>
      <c r="L19" s="9">
        <v>4819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53</v>
      </c>
      <c r="D20" s="6"/>
      <c r="E20" s="6"/>
      <c r="F20" s="6">
        <v>55</v>
      </c>
      <c r="G20" s="7"/>
      <c r="H20" s="7"/>
      <c r="I20" s="7">
        <v>27</v>
      </c>
      <c r="J20" s="6"/>
      <c r="K20" s="6"/>
      <c r="L20" s="9">
        <v>55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249</v>
      </c>
      <c r="D21" s="6"/>
      <c r="E21" s="6"/>
      <c r="F21" s="6">
        <v>255</v>
      </c>
      <c r="G21" s="7"/>
      <c r="H21" s="7"/>
      <c r="I21" s="7">
        <v>126</v>
      </c>
      <c r="J21" s="6"/>
      <c r="K21" s="6"/>
      <c r="L21" s="9">
        <v>260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60</v>
      </c>
      <c r="D22" s="6">
        <v>80</v>
      </c>
      <c r="E22" s="6"/>
      <c r="F22" s="6"/>
      <c r="G22" s="7">
        <v>6</v>
      </c>
      <c r="H22" s="7">
        <v>1</v>
      </c>
      <c r="I22" s="7"/>
      <c r="J22" s="6">
        <v>100</v>
      </c>
      <c r="K22" s="6"/>
      <c r="L22" s="9"/>
      <c r="M22" s="22"/>
      <c r="N22" s="22"/>
    </row>
    <row r="23" spans="1:14" ht="12.75" customHeight="1">
      <c r="A23" s="45">
        <v>16</v>
      </c>
      <c r="B23" s="36" t="s">
        <v>17</v>
      </c>
      <c r="C23" s="6">
        <v>1</v>
      </c>
      <c r="D23" s="6"/>
      <c r="E23" s="6"/>
      <c r="F23" s="40"/>
      <c r="G23" s="7"/>
      <c r="H23" s="7">
        <v>2</v>
      </c>
      <c r="I23" s="81"/>
      <c r="J23" s="6"/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/>
      <c r="D24" s="6"/>
      <c r="E24" s="6"/>
      <c r="F24" s="6"/>
      <c r="G24" s="7"/>
      <c r="H24" s="7"/>
      <c r="I24" s="7"/>
      <c r="J24" s="6"/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1319</v>
      </c>
      <c r="D25" s="6">
        <v>1390</v>
      </c>
      <c r="E25" s="6"/>
      <c r="F25" s="40"/>
      <c r="G25" s="7">
        <v>710</v>
      </c>
      <c r="H25" s="7"/>
      <c r="I25" s="81"/>
      <c r="J25" s="6">
        <v>1540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>
        <v>56</v>
      </c>
      <c r="D26" s="6">
        <v>40</v>
      </c>
      <c r="E26" s="6"/>
      <c r="F26" s="6"/>
      <c r="G26" s="7">
        <v>13</v>
      </c>
      <c r="H26" s="7"/>
      <c r="I26" s="38"/>
      <c r="J26" s="6">
        <v>40</v>
      </c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24432</v>
      </c>
      <c r="D28" s="61">
        <f t="shared" si="2"/>
        <v>4836</v>
      </c>
      <c r="E28" s="61">
        <f t="shared" si="2"/>
        <v>786</v>
      </c>
      <c r="F28" s="61">
        <f t="shared" si="2"/>
        <v>18134</v>
      </c>
      <c r="G28" s="61">
        <f t="shared" si="2"/>
        <v>2418</v>
      </c>
      <c r="H28" s="61">
        <f t="shared" si="2"/>
        <v>412</v>
      </c>
      <c r="I28" s="61">
        <f t="shared" si="2"/>
        <v>9067</v>
      </c>
      <c r="J28" s="61">
        <f t="shared" si="2"/>
        <v>5146</v>
      </c>
      <c r="K28" s="61">
        <f t="shared" si="2"/>
        <v>786</v>
      </c>
      <c r="L28" s="62">
        <f t="shared" si="2"/>
        <v>19382</v>
      </c>
      <c r="M28" s="19"/>
      <c r="N28" s="19"/>
    </row>
    <row r="29" spans="1:14" ht="12.75" customHeight="1">
      <c r="A29" s="64">
        <v>22</v>
      </c>
      <c r="B29" s="70" t="s">
        <v>23</v>
      </c>
      <c r="C29" s="55">
        <v>137</v>
      </c>
      <c r="D29" s="87"/>
      <c r="E29" s="55">
        <v>150</v>
      </c>
      <c r="F29" s="87"/>
      <c r="G29" s="88"/>
      <c r="H29" s="56">
        <v>33</v>
      </c>
      <c r="I29" s="88"/>
      <c r="J29" s="87"/>
      <c r="K29" s="55">
        <v>150</v>
      </c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877</v>
      </c>
      <c r="D30" s="40"/>
      <c r="E30" s="6">
        <v>500</v>
      </c>
      <c r="F30" s="40"/>
      <c r="G30" s="81"/>
      <c r="H30" s="7">
        <v>254</v>
      </c>
      <c r="I30" s="81"/>
      <c r="J30" s="40"/>
      <c r="K30" s="6">
        <v>500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94</v>
      </c>
      <c r="D32" s="40"/>
      <c r="E32" s="6">
        <v>100</v>
      </c>
      <c r="F32" s="40"/>
      <c r="G32" s="81"/>
      <c r="H32" s="7">
        <v>51</v>
      </c>
      <c r="I32" s="81"/>
      <c r="J32" s="40"/>
      <c r="K32" s="6">
        <v>100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364</v>
      </c>
      <c r="D33" s="40"/>
      <c r="E33" s="6"/>
      <c r="F33" s="40"/>
      <c r="G33" s="81"/>
      <c r="H33" s="7">
        <v>40</v>
      </c>
      <c r="I33" s="81"/>
      <c r="J33" s="40"/>
      <c r="K33" s="6"/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16</v>
      </c>
      <c r="D34" s="40"/>
      <c r="E34" s="6">
        <v>6</v>
      </c>
      <c r="F34" s="40"/>
      <c r="G34" s="81"/>
      <c r="H34" s="7">
        <v>8</v>
      </c>
      <c r="I34" s="81"/>
      <c r="J34" s="40"/>
      <c r="K34" s="6">
        <v>6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>
        <v>20</v>
      </c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>
        <v>33</v>
      </c>
      <c r="D37" s="82"/>
      <c r="E37" s="52">
        <v>30</v>
      </c>
      <c r="F37" s="82"/>
      <c r="G37" s="83"/>
      <c r="H37" s="53"/>
      <c r="I37" s="83"/>
      <c r="J37" s="82"/>
      <c r="K37" s="52">
        <v>30</v>
      </c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22891</v>
      </c>
      <c r="D38" s="58">
        <v>4836</v>
      </c>
      <c r="E38" s="58"/>
      <c r="F38" s="58">
        <v>18134</v>
      </c>
      <c r="G38" s="59">
        <v>2418</v>
      </c>
      <c r="H38" s="59">
        <v>26</v>
      </c>
      <c r="I38" s="59">
        <v>9067</v>
      </c>
      <c r="J38" s="58">
        <v>5146</v>
      </c>
      <c r="K38" s="58"/>
      <c r="L38" s="60">
        <v>19382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0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-112</v>
      </c>
      <c r="H39" s="61">
        <f t="shared" si="3"/>
        <v>0</v>
      </c>
      <c r="I39" s="61">
        <f t="shared" si="3"/>
        <v>-139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46"/>
      <c r="D41" s="6"/>
      <c r="E41" s="6">
        <v>387</v>
      </c>
      <c r="F41" s="6"/>
      <c r="G41" s="6"/>
      <c r="H41" s="6">
        <v>301</v>
      </c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2279</v>
      </c>
      <c r="D42" s="40"/>
      <c r="E42" s="6">
        <v>2003</v>
      </c>
      <c r="F42" s="40"/>
      <c r="G42" s="40"/>
      <c r="H42" s="6">
        <v>808</v>
      </c>
      <c r="I42" s="40"/>
      <c r="J42" s="81"/>
      <c r="K42" s="7">
        <v>1000</v>
      </c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92</v>
      </c>
      <c r="D43" s="40"/>
      <c r="E43" s="6">
        <v>864</v>
      </c>
      <c r="F43" s="40"/>
      <c r="G43" s="40"/>
      <c r="H43" s="6">
        <v>179</v>
      </c>
      <c r="I43" s="40"/>
      <c r="J43" s="81"/>
      <c r="K43" s="7"/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48.9</v>
      </c>
      <c r="D45" s="89"/>
      <c r="E45" s="13"/>
      <c r="F45" s="13">
        <v>50.8</v>
      </c>
      <c r="G45" s="89"/>
      <c r="H45" s="13"/>
      <c r="I45" s="13">
        <v>50.8</v>
      </c>
      <c r="J45" s="90"/>
      <c r="K45" s="14"/>
      <c r="L45" s="15">
        <v>50.8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21230.402181322428</v>
      </c>
      <c r="D46" s="48"/>
      <c r="E46" s="10"/>
      <c r="F46" s="47">
        <f>(((F17*1000)/F45)/12)</f>
        <v>20923.556430446195</v>
      </c>
      <c r="G46" s="10"/>
      <c r="H46" s="10"/>
      <c r="I46" s="47">
        <f>(((I17*1000)/I45)/6)</f>
        <v>20784.120734908138</v>
      </c>
      <c r="J46" s="43"/>
      <c r="K46" s="43"/>
      <c r="L46" s="11">
        <f>(((L17*1000)/L45)/12)</f>
        <v>22076.77165354331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54"/>
  <sheetViews>
    <sheetView workbookViewId="0" topLeftCell="A1">
      <selection activeCell="M36" sqref="M36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4" width="8.00390625" style="1" customWidth="1"/>
    <col min="15" max="16384" width="9.125" style="1" customWidth="1"/>
  </cols>
  <sheetData>
    <row r="1" ht="12.75" customHeight="1"/>
    <row r="2" spans="3:9" ht="15" customHeight="1">
      <c r="C2" s="93" t="s">
        <v>67</v>
      </c>
      <c r="D2" s="93"/>
      <c r="E2" s="93"/>
      <c r="F2" s="93"/>
      <c r="G2" s="93"/>
      <c r="H2" s="93"/>
      <c r="I2" s="93"/>
    </row>
    <row r="3" spans="3:9" ht="12.75" customHeight="1">
      <c r="C3" s="30"/>
      <c r="D3" s="30"/>
      <c r="E3" s="30"/>
      <c r="F3" s="30"/>
      <c r="G3" s="30"/>
      <c r="H3" s="30"/>
      <c r="I3" s="30"/>
    </row>
    <row r="4" spans="2:8" ht="12.75">
      <c r="B4" s="2" t="s">
        <v>52</v>
      </c>
      <c r="C4" s="3"/>
      <c r="D4" s="16"/>
      <c r="E4" s="16"/>
      <c r="F4" s="16"/>
      <c r="G4" s="16"/>
      <c r="H4" s="16"/>
    </row>
    <row r="5" spans="2:14" ht="13.5" thickBot="1">
      <c r="B5" s="2" t="s">
        <v>51</v>
      </c>
      <c r="C5" s="3"/>
      <c r="D5" s="3"/>
      <c r="E5" s="3"/>
      <c r="F5" s="3"/>
      <c r="G5" s="3"/>
      <c r="H5" s="3"/>
      <c r="L5" s="29" t="s">
        <v>0</v>
      </c>
      <c r="M5" s="4"/>
      <c r="N5" s="4"/>
    </row>
    <row r="6" spans="1:14" ht="22.5" customHeight="1">
      <c r="A6" s="94" t="s">
        <v>66</v>
      </c>
      <c r="B6" s="31" t="s">
        <v>68</v>
      </c>
      <c r="C6" s="32" t="s">
        <v>69</v>
      </c>
      <c r="D6" s="33" t="s">
        <v>73</v>
      </c>
      <c r="E6" s="34"/>
      <c r="F6" s="34"/>
      <c r="G6" s="33" t="s">
        <v>74</v>
      </c>
      <c r="H6" s="34"/>
      <c r="I6" s="34"/>
      <c r="J6" s="34" t="s">
        <v>75</v>
      </c>
      <c r="K6" s="34"/>
      <c r="L6" s="35"/>
      <c r="M6" s="18"/>
      <c r="N6" s="18"/>
    </row>
    <row r="7" spans="1:14" ht="12.75" customHeight="1" thickBot="1">
      <c r="A7" s="95"/>
      <c r="B7" s="71"/>
      <c r="C7" s="72" t="s">
        <v>72</v>
      </c>
      <c r="D7" s="73" t="s">
        <v>70</v>
      </c>
      <c r="E7" s="73" t="s">
        <v>1</v>
      </c>
      <c r="F7" s="73" t="s">
        <v>71</v>
      </c>
      <c r="G7" s="73" t="s">
        <v>70</v>
      </c>
      <c r="H7" s="73" t="s">
        <v>1</v>
      </c>
      <c r="I7" s="73" t="s">
        <v>71</v>
      </c>
      <c r="J7" s="73" t="s">
        <v>70</v>
      </c>
      <c r="K7" s="73" t="s">
        <v>1</v>
      </c>
      <c r="L7" s="74" t="s">
        <v>71</v>
      </c>
      <c r="M7" s="18"/>
      <c r="N7" s="18"/>
    </row>
    <row r="8" spans="1:14" ht="12.75" customHeight="1" thickBot="1">
      <c r="A8" s="77">
        <v>1</v>
      </c>
      <c r="B8" s="68" t="s">
        <v>2</v>
      </c>
      <c r="C8" s="61">
        <f aca="true" t="shared" si="0" ref="C8:L8">SUM(C9,C11:C16,C19:C26)</f>
        <v>16495</v>
      </c>
      <c r="D8" s="61">
        <f t="shared" si="0"/>
        <v>3024</v>
      </c>
      <c r="E8" s="61">
        <f t="shared" si="0"/>
        <v>1437</v>
      </c>
      <c r="F8" s="61">
        <f t="shared" si="0"/>
        <v>12551</v>
      </c>
      <c r="G8" s="61">
        <f t="shared" si="0"/>
        <v>1297</v>
      </c>
      <c r="H8" s="61">
        <f t="shared" si="0"/>
        <v>964</v>
      </c>
      <c r="I8" s="61">
        <f t="shared" si="0"/>
        <v>6136</v>
      </c>
      <c r="J8" s="61">
        <f t="shared" si="0"/>
        <v>3018</v>
      </c>
      <c r="K8" s="61">
        <f t="shared" si="0"/>
        <v>1750</v>
      </c>
      <c r="L8" s="62">
        <f t="shared" si="0"/>
        <v>12600</v>
      </c>
      <c r="M8" s="19"/>
      <c r="N8" s="19"/>
    </row>
    <row r="9" spans="1:14" ht="12" customHeight="1">
      <c r="A9" s="75">
        <v>2</v>
      </c>
      <c r="B9" s="76" t="s">
        <v>3</v>
      </c>
      <c r="C9" s="55">
        <v>1810</v>
      </c>
      <c r="D9" s="55">
        <v>868</v>
      </c>
      <c r="E9" s="55">
        <v>850</v>
      </c>
      <c r="F9" s="55">
        <v>50</v>
      </c>
      <c r="G9" s="56">
        <v>394</v>
      </c>
      <c r="H9" s="56">
        <v>604</v>
      </c>
      <c r="I9" s="56">
        <v>33</v>
      </c>
      <c r="J9" s="55">
        <v>668</v>
      </c>
      <c r="K9" s="55">
        <v>1020</v>
      </c>
      <c r="L9" s="57">
        <v>30</v>
      </c>
      <c r="M9" s="20"/>
      <c r="N9" s="20"/>
    </row>
    <row r="10" spans="1:14" ht="13.5" customHeight="1">
      <c r="A10" s="41">
        <v>3</v>
      </c>
      <c r="B10" s="36" t="s">
        <v>4</v>
      </c>
      <c r="C10" s="6">
        <v>877</v>
      </c>
      <c r="D10" s="6"/>
      <c r="E10" s="6">
        <v>750</v>
      </c>
      <c r="F10" s="40"/>
      <c r="G10" s="7"/>
      <c r="H10" s="7">
        <v>516</v>
      </c>
      <c r="I10" s="7"/>
      <c r="J10" s="6"/>
      <c r="K10" s="6">
        <v>800</v>
      </c>
      <c r="L10" s="84"/>
      <c r="M10" s="20"/>
      <c r="N10" s="20"/>
    </row>
    <row r="11" spans="1:15" ht="12.75" customHeight="1">
      <c r="A11" s="41">
        <v>4</v>
      </c>
      <c r="B11" s="36" t="s">
        <v>5</v>
      </c>
      <c r="C11" s="6">
        <v>1191</v>
      </c>
      <c r="D11" s="6">
        <v>900</v>
      </c>
      <c r="E11" s="6">
        <v>400</v>
      </c>
      <c r="F11" s="40"/>
      <c r="G11" s="7">
        <v>334</v>
      </c>
      <c r="H11" s="7">
        <v>234</v>
      </c>
      <c r="I11" s="81"/>
      <c r="J11" s="6">
        <v>900</v>
      </c>
      <c r="K11" s="6">
        <v>440</v>
      </c>
      <c r="L11" s="84"/>
      <c r="M11" s="20"/>
      <c r="N11" s="20"/>
      <c r="O11" s="4"/>
    </row>
    <row r="12" spans="1:14" ht="12.75" customHeight="1">
      <c r="A12" s="41">
        <v>5</v>
      </c>
      <c r="B12" s="36" t="s">
        <v>6</v>
      </c>
      <c r="C12" s="6"/>
      <c r="D12" s="40"/>
      <c r="E12" s="6"/>
      <c r="F12" s="40"/>
      <c r="G12" s="81"/>
      <c r="H12" s="7"/>
      <c r="I12" s="81"/>
      <c r="J12" s="40"/>
      <c r="K12" s="6"/>
      <c r="L12" s="84"/>
      <c r="M12" s="20"/>
      <c r="N12" s="20"/>
    </row>
    <row r="13" spans="1:14" ht="12.75" customHeight="1">
      <c r="A13" s="41">
        <v>6</v>
      </c>
      <c r="B13" s="36" t="s">
        <v>7</v>
      </c>
      <c r="C13" s="6">
        <v>187</v>
      </c>
      <c r="D13" s="6">
        <v>200</v>
      </c>
      <c r="E13" s="6">
        <v>10</v>
      </c>
      <c r="F13" s="6"/>
      <c r="G13" s="7">
        <v>100</v>
      </c>
      <c r="H13" s="7">
        <v>24</v>
      </c>
      <c r="I13" s="7"/>
      <c r="J13" s="6">
        <v>400</v>
      </c>
      <c r="K13" s="6">
        <v>70</v>
      </c>
      <c r="L13" s="8"/>
      <c r="M13" s="20"/>
      <c r="N13" s="20"/>
    </row>
    <row r="14" spans="1:14" ht="12.75" customHeight="1">
      <c r="A14" s="41">
        <v>7</v>
      </c>
      <c r="B14" s="36" t="s">
        <v>8</v>
      </c>
      <c r="C14" s="6">
        <v>91</v>
      </c>
      <c r="D14" s="6"/>
      <c r="E14" s="6"/>
      <c r="F14" s="6">
        <v>42</v>
      </c>
      <c r="G14" s="7"/>
      <c r="H14" s="7"/>
      <c r="I14" s="7">
        <v>36</v>
      </c>
      <c r="J14" s="6"/>
      <c r="K14" s="6"/>
      <c r="L14" s="8">
        <v>50</v>
      </c>
      <c r="M14" s="20"/>
      <c r="N14" s="20"/>
    </row>
    <row r="15" spans="1:14" ht="12.75" customHeight="1">
      <c r="A15" s="41">
        <v>8</v>
      </c>
      <c r="B15" s="36" t="s">
        <v>9</v>
      </c>
      <c r="C15" s="6">
        <v>775</v>
      </c>
      <c r="D15" s="6">
        <v>660</v>
      </c>
      <c r="E15" s="6">
        <v>150</v>
      </c>
      <c r="F15" s="6">
        <v>40</v>
      </c>
      <c r="G15" s="7">
        <v>287</v>
      </c>
      <c r="H15" s="7">
        <v>90</v>
      </c>
      <c r="I15" s="7">
        <v>28</v>
      </c>
      <c r="J15" s="6">
        <v>660</v>
      </c>
      <c r="K15" s="6">
        <v>193</v>
      </c>
      <c r="L15" s="8">
        <v>40</v>
      </c>
      <c r="M15" s="20"/>
      <c r="N15" s="20"/>
    </row>
    <row r="16" spans="1:14" ht="12.75" customHeight="1">
      <c r="A16" s="45">
        <v>9</v>
      </c>
      <c r="B16" s="36" t="s">
        <v>10</v>
      </c>
      <c r="C16" s="37">
        <f aca="true" t="shared" si="1" ref="C16:L16">SUM(C17:C18)</f>
        <v>8852</v>
      </c>
      <c r="D16" s="37">
        <f t="shared" si="1"/>
        <v>0</v>
      </c>
      <c r="E16" s="37">
        <f t="shared" si="1"/>
        <v>20</v>
      </c>
      <c r="F16" s="37">
        <f t="shared" si="1"/>
        <v>9024</v>
      </c>
      <c r="G16" s="37">
        <f t="shared" si="1"/>
        <v>0</v>
      </c>
      <c r="H16" s="37">
        <f t="shared" si="1"/>
        <v>0</v>
      </c>
      <c r="I16" s="37">
        <f t="shared" si="1"/>
        <v>4399</v>
      </c>
      <c r="J16" s="37">
        <f t="shared" si="1"/>
        <v>0</v>
      </c>
      <c r="K16" s="37">
        <f t="shared" si="1"/>
        <v>20</v>
      </c>
      <c r="L16" s="42">
        <f t="shared" si="1"/>
        <v>9075</v>
      </c>
      <c r="M16" s="21"/>
      <c r="N16" s="21"/>
    </row>
    <row r="17" spans="1:14" ht="12.75" customHeight="1">
      <c r="A17" s="45">
        <v>10</v>
      </c>
      <c r="B17" s="36" t="s">
        <v>11</v>
      </c>
      <c r="C17" s="6">
        <v>8626</v>
      </c>
      <c r="D17" s="40"/>
      <c r="E17" s="6">
        <v>20</v>
      </c>
      <c r="F17" s="6">
        <v>8874</v>
      </c>
      <c r="G17" s="38"/>
      <c r="H17" s="7"/>
      <c r="I17" s="7">
        <v>4327</v>
      </c>
      <c r="J17" s="81"/>
      <c r="K17" s="7"/>
      <c r="L17" s="8">
        <v>8875</v>
      </c>
      <c r="M17" s="20"/>
      <c r="N17" s="20"/>
    </row>
    <row r="18" spans="1:14" ht="12.75" customHeight="1">
      <c r="A18" s="45">
        <v>11</v>
      </c>
      <c r="B18" s="36" t="s">
        <v>12</v>
      </c>
      <c r="C18" s="6">
        <v>226</v>
      </c>
      <c r="D18" s="6"/>
      <c r="E18" s="6"/>
      <c r="F18" s="6">
        <v>150</v>
      </c>
      <c r="G18" s="38"/>
      <c r="H18" s="7"/>
      <c r="I18" s="7">
        <v>72</v>
      </c>
      <c r="J18" s="7"/>
      <c r="K18" s="7">
        <v>20</v>
      </c>
      <c r="L18" s="8">
        <v>200</v>
      </c>
      <c r="M18" s="20"/>
      <c r="N18" s="20"/>
    </row>
    <row r="19" spans="1:14" ht="12.75" customHeight="1">
      <c r="A19" s="45">
        <v>12</v>
      </c>
      <c r="B19" s="36" t="s">
        <v>13</v>
      </c>
      <c r="C19" s="6">
        <v>3036</v>
      </c>
      <c r="D19" s="40"/>
      <c r="E19" s="6">
        <v>7</v>
      </c>
      <c r="F19" s="6">
        <v>3158</v>
      </c>
      <c r="G19" s="38"/>
      <c r="H19" s="7"/>
      <c r="I19" s="7">
        <v>1521</v>
      </c>
      <c r="J19" s="40"/>
      <c r="K19" s="6">
        <v>7</v>
      </c>
      <c r="L19" s="9">
        <v>3179</v>
      </c>
      <c r="M19" s="20"/>
      <c r="N19" s="22"/>
    </row>
    <row r="20" spans="1:14" ht="12.75" customHeight="1">
      <c r="A20" s="45">
        <v>12</v>
      </c>
      <c r="B20" s="36" t="s">
        <v>14</v>
      </c>
      <c r="C20" s="6">
        <v>36</v>
      </c>
      <c r="D20" s="6"/>
      <c r="E20" s="6"/>
      <c r="F20" s="6">
        <v>37</v>
      </c>
      <c r="G20" s="7"/>
      <c r="H20" s="7"/>
      <c r="I20" s="7">
        <v>18</v>
      </c>
      <c r="J20" s="6"/>
      <c r="K20" s="6"/>
      <c r="L20" s="9">
        <v>37</v>
      </c>
      <c r="M20" s="22"/>
      <c r="N20" s="22"/>
    </row>
    <row r="21" spans="1:14" ht="12.75" customHeight="1">
      <c r="A21" s="45">
        <v>14</v>
      </c>
      <c r="B21" s="36" t="s">
        <v>15</v>
      </c>
      <c r="C21" s="6">
        <v>173</v>
      </c>
      <c r="D21" s="6"/>
      <c r="E21" s="6"/>
      <c r="F21" s="6">
        <v>177</v>
      </c>
      <c r="G21" s="7"/>
      <c r="H21" s="7"/>
      <c r="I21" s="7">
        <v>87</v>
      </c>
      <c r="J21" s="6"/>
      <c r="K21" s="6"/>
      <c r="L21" s="9">
        <v>175</v>
      </c>
      <c r="M21" s="22"/>
      <c r="N21" s="22"/>
    </row>
    <row r="22" spans="1:14" ht="12.75" customHeight="1">
      <c r="A22" s="45">
        <v>15</v>
      </c>
      <c r="B22" s="36" t="s">
        <v>16</v>
      </c>
      <c r="C22" s="6">
        <v>17</v>
      </c>
      <c r="D22" s="6">
        <v>20</v>
      </c>
      <c r="E22" s="6"/>
      <c r="F22" s="6">
        <v>23</v>
      </c>
      <c r="G22" s="7"/>
      <c r="H22" s="7"/>
      <c r="I22" s="7">
        <v>14</v>
      </c>
      <c r="J22" s="6">
        <v>20</v>
      </c>
      <c r="K22" s="6"/>
      <c r="L22" s="9">
        <v>14</v>
      </c>
      <c r="M22" s="22"/>
      <c r="N22" s="22"/>
    </row>
    <row r="23" spans="1:14" ht="12.75" customHeight="1">
      <c r="A23" s="45">
        <v>16</v>
      </c>
      <c r="B23" s="36" t="s">
        <v>17</v>
      </c>
      <c r="C23" s="6">
        <v>1</v>
      </c>
      <c r="D23" s="6">
        <v>1</v>
      </c>
      <c r="E23" s="6"/>
      <c r="F23" s="40"/>
      <c r="G23" s="7">
        <v>1</v>
      </c>
      <c r="H23" s="7"/>
      <c r="I23" s="81"/>
      <c r="J23" s="6">
        <v>1</v>
      </c>
      <c r="K23" s="6"/>
      <c r="L23" s="85"/>
      <c r="M23" s="22"/>
      <c r="N23" s="22"/>
    </row>
    <row r="24" spans="1:14" ht="12.75" customHeight="1">
      <c r="A24" s="45">
        <v>17</v>
      </c>
      <c r="B24" s="39" t="s">
        <v>18</v>
      </c>
      <c r="C24" s="6">
        <v>34</v>
      </c>
      <c r="D24" s="6">
        <v>19</v>
      </c>
      <c r="E24" s="6"/>
      <c r="F24" s="6"/>
      <c r="G24" s="7">
        <v>3</v>
      </c>
      <c r="H24" s="7">
        <v>12</v>
      </c>
      <c r="I24" s="7"/>
      <c r="J24" s="6">
        <v>19</v>
      </c>
      <c r="K24" s="6"/>
      <c r="L24" s="9"/>
      <c r="M24" s="22"/>
      <c r="N24" s="22"/>
    </row>
    <row r="25" spans="1:14" ht="12.75" customHeight="1">
      <c r="A25" s="45">
        <v>18</v>
      </c>
      <c r="B25" s="39" t="s">
        <v>19</v>
      </c>
      <c r="C25" s="6">
        <v>292</v>
      </c>
      <c r="D25" s="6">
        <v>356</v>
      </c>
      <c r="E25" s="6"/>
      <c r="F25" s="40"/>
      <c r="G25" s="7">
        <v>178</v>
      </c>
      <c r="H25" s="7"/>
      <c r="I25" s="81"/>
      <c r="J25" s="6">
        <v>350</v>
      </c>
      <c r="K25" s="6"/>
      <c r="L25" s="85"/>
      <c r="M25" s="22"/>
      <c r="N25" s="22"/>
    </row>
    <row r="26" spans="1:14" ht="12.75" customHeight="1">
      <c r="A26" s="45">
        <v>19</v>
      </c>
      <c r="B26" s="39" t="s">
        <v>20</v>
      </c>
      <c r="C26" s="6"/>
      <c r="D26" s="6"/>
      <c r="E26" s="6"/>
      <c r="F26" s="6"/>
      <c r="G26" s="7"/>
      <c r="H26" s="7"/>
      <c r="I26" s="38"/>
      <c r="J26" s="40"/>
      <c r="K26" s="6"/>
      <c r="L26" s="9"/>
      <c r="M26" s="22"/>
      <c r="N26" s="22"/>
    </row>
    <row r="27" spans="1:14" ht="12.75" customHeight="1" thickBot="1">
      <c r="A27" s="63">
        <v>20</v>
      </c>
      <c r="B27" s="69" t="s">
        <v>21</v>
      </c>
      <c r="C27" s="52"/>
      <c r="D27" s="82"/>
      <c r="E27" s="52"/>
      <c r="F27" s="82"/>
      <c r="G27" s="83"/>
      <c r="H27" s="53"/>
      <c r="I27" s="83"/>
      <c r="J27" s="82"/>
      <c r="K27" s="52"/>
      <c r="L27" s="86"/>
      <c r="M27" s="22"/>
      <c r="N27" s="22"/>
    </row>
    <row r="28" spans="1:14" ht="12.75" customHeight="1" thickBot="1">
      <c r="A28" s="67">
        <v>21</v>
      </c>
      <c r="B28" s="68" t="s">
        <v>22</v>
      </c>
      <c r="C28" s="61">
        <f aca="true" t="shared" si="2" ref="C28:L28">SUM(C29:C38)</f>
        <v>16517</v>
      </c>
      <c r="D28" s="61">
        <f t="shared" si="2"/>
        <v>3024</v>
      </c>
      <c r="E28" s="61">
        <f t="shared" si="2"/>
        <v>1437</v>
      </c>
      <c r="F28" s="61">
        <f t="shared" si="2"/>
        <v>12551</v>
      </c>
      <c r="G28" s="61">
        <f t="shared" si="2"/>
        <v>1512</v>
      </c>
      <c r="H28" s="61">
        <f t="shared" si="2"/>
        <v>1131</v>
      </c>
      <c r="I28" s="61">
        <f t="shared" si="2"/>
        <v>6276</v>
      </c>
      <c r="J28" s="61">
        <f t="shared" si="2"/>
        <v>3018</v>
      </c>
      <c r="K28" s="61">
        <f t="shared" si="2"/>
        <v>1750</v>
      </c>
      <c r="L28" s="62">
        <f t="shared" si="2"/>
        <v>12600</v>
      </c>
      <c r="M28" s="19"/>
      <c r="N28" s="19"/>
    </row>
    <row r="29" spans="1:14" ht="12.75" customHeight="1">
      <c r="A29" s="64">
        <v>22</v>
      </c>
      <c r="B29" s="70" t="s">
        <v>23</v>
      </c>
      <c r="C29" s="55">
        <v>5</v>
      </c>
      <c r="D29" s="87"/>
      <c r="E29" s="55">
        <v>10</v>
      </c>
      <c r="F29" s="87"/>
      <c r="G29" s="88"/>
      <c r="H29" s="56">
        <v>3</v>
      </c>
      <c r="I29" s="88"/>
      <c r="J29" s="87"/>
      <c r="K29" s="55">
        <v>10</v>
      </c>
      <c r="L29" s="91"/>
      <c r="M29" s="20"/>
      <c r="N29" s="20"/>
    </row>
    <row r="30" spans="1:14" ht="12.75" customHeight="1">
      <c r="A30" s="45">
        <v>23</v>
      </c>
      <c r="B30" s="39" t="s">
        <v>24</v>
      </c>
      <c r="C30" s="6">
        <v>2013</v>
      </c>
      <c r="D30" s="40"/>
      <c r="E30" s="6">
        <v>1327</v>
      </c>
      <c r="F30" s="40"/>
      <c r="G30" s="81"/>
      <c r="H30" s="7">
        <v>1034</v>
      </c>
      <c r="I30" s="81"/>
      <c r="J30" s="40"/>
      <c r="K30" s="6">
        <v>1600</v>
      </c>
      <c r="L30" s="84"/>
      <c r="M30" s="20"/>
      <c r="N30" s="20"/>
    </row>
    <row r="31" spans="1:14" ht="12.75" customHeight="1">
      <c r="A31" s="45">
        <v>24</v>
      </c>
      <c r="B31" s="39" t="s">
        <v>25</v>
      </c>
      <c r="C31" s="6"/>
      <c r="D31" s="40"/>
      <c r="E31" s="6"/>
      <c r="F31" s="40"/>
      <c r="G31" s="81"/>
      <c r="H31" s="7"/>
      <c r="I31" s="81"/>
      <c r="J31" s="40"/>
      <c r="K31" s="6"/>
      <c r="L31" s="84"/>
      <c r="M31" s="20"/>
      <c r="N31" s="20"/>
    </row>
    <row r="32" spans="1:14" ht="12.75" customHeight="1">
      <c r="A32" s="45">
        <v>25</v>
      </c>
      <c r="B32" s="39" t="s">
        <v>26</v>
      </c>
      <c r="C32" s="6">
        <v>27</v>
      </c>
      <c r="D32" s="40"/>
      <c r="E32" s="6">
        <v>30</v>
      </c>
      <c r="F32" s="40"/>
      <c r="G32" s="81"/>
      <c r="H32" s="7">
        <v>23</v>
      </c>
      <c r="I32" s="81"/>
      <c r="J32" s="40"/>
      <c r="K32" s="6">
        <v>40</v>
      </c>
      <c r="L32" s="84"/>
      <c r="M32" s="20"/>
      <c r="N32" s="20"/>
    </row>
    <row r="33" spans="1:14" ht="12.75" customHeight="1">
      <c r="A33" s="45">
        <v>26</v>
      </c>
      <c r="B33" s="39" t="s">
        <v>27</v>
      </c>
      <c r="C33" s="6">
        <v>20</v>
      </c>
      <c r="D33" s="40"/>
      <c r="E33" s="6"/>
      <c r="F33" s="40"/>
      <c r="G33" s="81"/>
      <c r="H33" s="7">
        <v>7</v>
      </c>
      <c r="I33" s="81"/>
      <c r="J33" s="40"/>
      <c r="K33" s="6">
        <v>30</v>
      </c>
      <c r="L33" s="84"/>
      <c r="M33" s="20"/>
      <c r="N33" s="20"/>
    </row>
    <row r="34" spans="1:14" ht="12.75" customHeight="1">
      <c r="A34" s="45">
        <v>27</v>
      </c>
      <c r="B34" s="39" t="s">
        <v>28</v>
      </c>
      <c r="C34" s="6">
        <v>87</v>
      </c>
      <c r="D34" s="40"/>
      <c r="E34" s="6">
        <v>70</v>
      </c>
      <c r="F34" s="40"/>
      <c r="G34" s="81"/>
      <c r="H34" s="7">
        <v>64</v>
      </c>
      <c r="I34" s="81"/>
      <c r="J34" s="40"/>
      <c r="K34" s="6">
        <v>70</v>
      </c>
      <c r="L34" s="84"/>
      <c r="M34" s="20"/>
      <c r="N34" s="20"/>
    </row>
    <row r="35" spans="1:14" ht="12.75" customHeight="1">
      <c r="A35" s="45">
        <v>28</v>
      </c>
      <c r="B35" s="39" t="s">
        <v>29</v>
      </c>
      <c r="C35" s="6"/>
      <c r="D35" s="40"/>
      <c r="E35" s="6"/>
      <c r="F35" s="40"/>
      <c r="G35" s="81"/>
      <c r="H35" s="7"/>
      <c r="I35" s="81"/>
      <c r="J35" s="40"/>
      <c r="K35" s="6"/>
      <c r="L35" s="84"/>
      <c r="M35" s="20"/>
      <c r="N35" s="20"/>
    </row>
    <row r="36" spans="1:14" ht="12.75" customHeight="1">
      <c r="A36" s="45">
        <v>29</v>
      </c>
      <c r="B36" s="39" t="s">
        <v>30</v>
      </c>
      <c r="C36" s="6"/>
      <c r="D36" s="40"/>
      <c r="E36" s="6"/>
      <c r="F36" s="40"/>
      <c r="G36" s="81"/>
      <c r="H36" s="7"/>
      <c r="I36" s="81"/>
      <c r="J36" s="40"/>
      <c r="K36" s="6"/>
      <c r="L36" s="84"/>
      <c r="M36" s="20"/>
      <c r="N36" s="20"/>
    </row>
    <row r="37" spans="1:14" ht="12.75" customHeight="1" thickBot="1">
      <c r="A37" s="63">
        <v>30</v>
      </c>
      <c r="B37" s="51" t="s">
        <v>31</v>
      </c>
      <c r="C37" s="52"/>
      <c r="D37" s="82"/>
      <c r="E37" s="52"/>
      <c r="F37" s="82"/>
      <c r="G37" s="83"/>
      <c r="H37" s="53"/>
      <c r="I37" s="83"/>
      <c r="J37" s="82"/>
      <c r="K37" s="52"/>
      <c r="L37" s="92"/>
      <c r="M37" s="20"/>
      <c r="N37" s="20"/>
    </row>
    <row r="38" spans="1:14" ht="12.75" customHeight="1" thickBot="1">
      <c r="A38" s="65">
        <v>31</v>
      </c>
      <c r="B38" s="66" t="s">
        <v>32</v>
      </c>
      <c r="C38" s="58">
        <v>14365</v>
      </c>
      <c r="D38" s="58">
        <v>3024</v>
      </c>
      <c r="E38" s="58"/>
      <c r="F38" s="58">
        <v>12551</v>
      </c>
      <c r="G38" s="59">
        <v>1512</v>
      </c>
      <c r="H38" s="59"/>
      <c r="I38" s="59">
        <v>6276</v>
      </c>
      <c r="J38" s="58">
        <v>3018</v>
      </c>
      <c r="K38" s="58"/>
      <c r="L38" s="60">
        <v>12600</v>
      </c>
      <c r="M38" s="23"/>
      <c r="N38" s="23"/>
    </row>
    <row r="39" spans="1:14" ht="12.75" customHeight="1" thickBot="1">
      <c r="A39" s="67">
        <v>32</v>
      </c>
      <c r="B39" s="68" t="s">
        <v>33</v>
      </c>
      <c r="C39" s="61">
        <f aca="true" t="shared" si="3" ref="C39:I39">C28-C8-C27</f>
        <v>22</v>
      </c>
      <c r="D39" s="61">
        <f t="shared" si="3"/>
        <v>0</v>
      </c>
      <c r="E39" s="61">
        <f t="shared" si="3"/>
        <v>0</v>
      </c>
      <c r="F39" s="61">
        <f t="shared" si="3"/>
        <v>0</v>
      </c>
      <c r="G39" s="61">
        <f t="shared" si="3"/>
        <v>215</v>
      </c>
      <c r="H39" s="61">
        <f t="shared" si="3"/>
        <v>167</v>
      </c>
      <c r="I39" s="61">
        <f t="shared" si="3"/>
        <v>140</v>
      </c>
      <c r="J39" s="61">
        <f>J28-J8-J27</f>
        <v>0</v>
      </c>
      <c r="K39" s="61">
        <f>K28-K8-K27</f>
        <v>0</v>
      </c>
      <c r="L39" s="62">
        <f>L28-L8-L27</f>
        <v>0</v>
      </c>
      <c r="M39" s="19"/>
      <c r="N39" s="19"/>
    </row>
    <row r="40" spans="1:14" ht="12.75" customHeight="1">
      <c r="A40" s="64">
        <v>33</v>
      </c>
      <c r="B40" s="54" t="s">
        <v>34</v>
      </c>
      <c r="C40" s="55"/>
      <c r="D40" s="55"/>
      <c r="E40" s="55"/>
      <c r="F40" s="55"/>
      <c r="G40" s="55"/>
      <c r="H40" s="55"/>
      <c r="I40" s="55"/>
      <c r="J40" s="56"/>
      <c r="K40" s="56"/>
      <c r="L40" s="57"/>
      <c r="M40" s="20"/>
      <c r="N40" s="20"/>
    </row>
    <row r="41" spans="1:14" ht="12.75" customHeight="1">
      <c r="A41" s="45">
        <v>34</v>
      </c>
      <c r="B41" s="49" t="s">
        <v>35</v>
      </c>
      <c r="C41" s="6">
        <v>1550</v>
      </c>
      <c r="D41" s="6"/>
      <c r="E41" s="6"/>
      <c r="F41" s="6"/>
      <c r="G41" s="6"/>
      <c r="H41" s="6"/>
      <c r="I41" s="6"/>
      <c r="J41" s="7"/>
      <c r="K41" s="7"/>
      <c r="L41" s="8"/>
      <c r="M41" s="20"/>
      <c r="N41" s="20"/>
    </row>
    <row r="42" spans="1:14" ht="12.75" customHeight="1">
      <c r="A42" s="45">
        <v>35</v>
      </c>
      <c r="B42" s="49" t="s">
        <v>36</v>
      </c>
      <c r="C42" s="6">
        <v>1881</v>
      </c>
      <c r="D42" s="40"/>
      <c r="E42" s="6">
        <v>150</v>
      </c>
      <c r="F42" s="40"/>
      <c r="G42" s="40"/>
      <c r="H42" s="6"/>
      <c r="I42" s="40"/>
      <c r="J42" s="81"/>
      <c r="K42" s="7"/>
      <c r="L42" s="84"/>
      <c r="M42" s="20"/>
      <c r="N42" s="20"/>
    </row>
    <row r="43" spans="1:14" ht="12.75" customHeight="1">
      <c r="A43" s="45">
        <v>36</v>
      </c>
      <c r="B43" s="49" t="s">
        <v>37</v>
      </c>
      <c r="C43" s="6">
        <v>20</v>
      </c>
      <c r="D43" s="40"/>
      <c r="E43" s="6">
        <v>50</v>
      </c>
      <c r="F43" s="40"/>
      <c r="G43" s="40"/>
      <c r="H43" s="6">
        <v>7</v>
      </c>
      <c r="I43" s="40"/>
      <c r="J43" s="81"/>
      <c r="K43" s="7">
        <v>30</v>
      </c>
      <c r="L43" s="84"/>
      <c r="M43" s="20"/>
      <c r="N43" s="20"/>
    </row>
    <row r="44" spans="1:14" ht="12.75" customHeight="1">
      <c r="A44" s="45">
        <v>37</v>
      </c>
      <c r="B44" s="49" t="s">
        <v>38</v>
      </c>
      <c r="C44" s="6"/>
      <c r="D44" s="40"/>
      <c r="E44" s="6"/>
      <c r="F44" s="40"/>
      <c r="G44" s="40"/>
      <c r="H44" s="6"/>
      <c r="I44" s="40"/>
      <c r="J44" s="81"/>
      <c r="K44" s="7"/>
      <c r="L44" s="84"/>
      <c r="M44" s="20"/>
      <c r="N44" s="20"/>
    </row>
    <row r="45" spans="1:14" ht="12.75" customHeight="1">
      <c r="A45" s="45">
        <v>38</v>
      </c>
      <c r="B45" s="49" t="s">
        <v>39</v>
      </c>
      <c r="C45" s="13">
        <v>36.8</v>
      </c>
      <c r="D45" s="89"/>
      <c r="E45" s="13"/>
      <c r="F45" s="13">
        <v>37</v>
      </c>
      <c r="G45" s="89"/>
      <c r="H45" s="13"/>
      <c r="I45" s="13">
        <v>37.3</v>
      </c>
      <c r="J45" s="90"/>
      <c r="K45" s="14"/>
      <c r="L45" s="15">
        <v>37.6</v>
      </c>
      <c r="M45" s="24"/>
      <c r="N45" s="24"/>
    </row>
    <row r="46" spans="1:14" ht="12.75" customHeight="1" thickBot="1">
      <c r="A46" s="44">
        <v>39</v>
      </c>
      <c r="B46" s="50" t="s">
        <v>40</v>
      </c>
      <c r="C46" s="47">
        <f>(((C17*1000)/C45)/12)</f>
        <v>19533.514492753624</v>
      </c>
      <c r="D46" s="48"/>
      <c r="E46" s="10"/>
      <c r="F46" s="47">
        <f>(((F17*1000)/F45)/12)</f>
        <v>19986.486486486487</v>
      </c>
      <c r="G46" s="10"/>
      <c r="H46" s="10"/>
      <c r="I46" s="47">
        <f>(((I17*1000)/I45)/6)</f>
        <v>19334.226988382485</v>
      </c>
      <c r="J46" s="43"/>
      <c r="K46" s="43"/>
      <c r="L46" s="11">
        <f>(((L17*1000)/L45)/12)</f>
        <v>19669.769503546097</v>
      </c>
      <c r="M46" s="25"/>
      <c r="N46" s="25"/>
    </row>
    <row r="47" spans="1:14" ht="12.7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26"/>
      <c r="N47" s="26"/>
    </row>
    <row r="48" spans="1:14" s="5" customFormat="1" ht="12.7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7"/>
      <c r="N48" s="27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8"/>
      <c r="N49" s="28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8"/>
      <c r="N50" s="28"/>
    </row>
    <row r="51" spans="3:14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28"/>
      <c r="N51" s="28"/>
    </row>
    <row r="52" spans="3:14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28"/>
      <c r="N52" s="28"/>
    </row>
    <row r="53" spans="3:14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28"/>
      <c r="N53" s="28"/>
    </row>
    <row r="54" spans="13:14" ht="12.75">
      <c r="M54" s="17"/>
      <c r="N54" s="17"/>
    </row>
  </sheetData>
  <mergeCells count="2">
    <mergeCell ref="C2:I2"/>
    <mergeCell ref="A6:A7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hajkova</dc:creator>
  <cp:keywords/>
  <dc:description/>
  <cp:lastModifiedBy>capkova</cp:lastModifiedBy>
  <cp:lastPrinted>2008-12-04T07:54:19Z</cp:lastPrinted>
  <dcterms:created xsi:type="dcterms:W3CDTF">2007-06-26T06:05:53Z</dcterms:created>
  <dcterms:modified xsi:type="dcterms:W3CDTF">2008-12-04T07:59:37Z</dcterms:modified>
  <cp:category/>
  <cp:version/>
  <cp:contentType/>
  <cp:contentStatus/>
</cp:coreProperties>
</file>