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20" windowHeight="8835" tabRatio="342" activeTab="0"/>
  </bookViews>
  <sheets>
    <sheet name="školství" sheetId="1" r:id="rId1"/>
    <sheet name="zdravotnictví " sheetId="2" r:id="rId2"/>
    <sheet name="sociální oblast" sheetId="3" r:id="rId3"/>
    <sheet name="kultura" sheetId="4" r:id="rId4"/>
    <sheet name="doprava " sheetId="5" r:id="rId5"/>
  </sheets>
  <definedNames>
    <definedName name="_xlnm.Print_Titles" localSheetId="0">'školství'!$4:$7</definedName>
    <definedName name="_xlnm.Print_Area" localSheetId="4">'doprava '!$A$1:$B$27</definedName>
    <definedName name="_xlnm.Print_Area" localSheetId="3">'kultura'!$A$1:$B$312</definedName>
  </definedNames>
  <calcPr fullCalcOnLoad="1"/>
</workbook>
</file>

<file path=xl/comments1.xml><?xml version="1.0" encoding="utf-8"?>
<comments xmlns="http://schemas.openxmlformats.org/spreadsheetml/2006/main">
  <authors>
    <author>fialova</author>
  </authors>
  <commentList>
    <comment ref="B142" authorId="0">
      <text>
        <r>
          <rPr>
            <b/>
            <sz val="8"/>
            <rFont val="Tahoma"/>
            <family val="0"/>
          </rPr>
          <t>fialova:</t>
        </r>
        <r>
          <rPr>
            <sz val="8"/>
            <rFont val="Tahoma"/>
            <family val="0"/>
          </rPr>
          <t xml:space="preserve">
sloučena od 1.1.2009 s MŠ a ZŠ Tábor</t>
        </r>
      </text>
    </comment>
  </commentList>
</comments>
</file>

<file path=xl/sharedStrings.xml><?xml version="1.0" encoding="utf-8"?>
<sst xmlns="http://schemas.openxmlformats.org/spreadsheetml/2006/main" count="912" uniqueCount="274">
  <si>
    <t>Zařízení</t>
  </si>
  <si>
    <t>Gymnázium J.V.Jirsíka, Č.Bud</t>
  </si>
  <si>
    <t>Gymnázium, Č. Bud, Jírovcova 8</t>
  </si>
  <si>
    <t>Gymnázium, Č. Bud, Česká 64</t>
  </si>
  <si>
    <t>Gymnázium, Trhové Sviny, Školní 995</t>
  </si>
  <si>
    <t>Gymnázium, Týn nad Vltavou, Havlíčkova 13</t>
  </si>
  <si>
    <t>Gymnázium olymp. nadějí, Č.Bud, Kubat. 1</t>
  </si>
  <si>
    <t>Obchodní akademie, Č. Bud, Husova 1</t>
  </si>
  <si>
    <t>SPŠ strojní a el., Č. Bud, Dukelská 13</t>
  </si>
  <si>
    <t>SPŠ stavební, Č. Budějovice, Resslova 2</t>
  </si>
  <si>
    <t>Konzervatoř, Č. Bud, Kanovnická 22</t>
  </si>
  <si>
    <t>SZdŠ a VZdŠ, Č. Bud, Husova 3</t>
  </si>
  <si>
    <t>SOŠ, SOU a U, Trhové Sviny, Školní 709</t>
  </si>
  <si>
    <t>ISŠ stavební, Č. Budějovice, Nerudova 59</t>
  </si>
  <si>
    <t>ZUŠ B. Jeremiáše, Č. Bud, Otakarova 43</t>
  </si>
  <si>
    <t>ZUŠ, Č. Bud, Piaristické náměstí 1</t>
  </si>
  <si>
    <t>ZUŠ, Trhové Sviny, Sokolská 1052</t>
  </si>
  <si>
    <t>DDM, Č. Bud, U Zimního stadionu 1</t>
  </si>
  <si>
    <t>PPP, Č. Bud, Nerudova 59</t>
  </si>
  <si>
    <t>Gymnázium Č.Krumlov, Chvalšinská 112</t>
  </si>
  <si>
    <t>ZUŠ Kaplice, Linecká 2</t>
  </si>
  <si>
    <t>ZUŠ Velešín, U Hriště 527</t>
  </si>
  <si>
    <t>DDM Č.Krumlov, Linecká 67</t>
  </si>
  <si>
    <t>Gymnázium V.Nováka, J.Hradec, Husova</t>
  </si>
  <si>
    <t>ZUŠ, Třeboň, Hradební</t>
  </si>
  <si>
    <t>ZUŠ, Dačice, Antonínská</t>
  </si>
  <si>
    <t>ZUŠ V. Nováka, J.Hradec, Janderova</t>
  </si>
  <si>
    <t>DDM, J.Hradec, Růžová</t>
  </si>
  <si>
    <t>Gymnázium, Písek, Komenského</t>
  </si>
  <si>
    <t xml:space="preserve">Gymnázium, Milevsko, Masarykova </t>
  </si>
  <si>
    <t>Základní umělecká škola, Písek, Šrámkova</t>
  </si>
  <si>
    <t>Základní umělecká škola, Milevsko, Libušina</t>
  </si>
  <si>
    <t>Školní rybářství, Protivín, Masarykovo náměstí</t>
  </si>
  <si>
    <t>Gymnázium Strakonice, Máchova</t>
  </si>
  <si>
    <t>VOŠ a SPŠ Strakonice, Želivského</t>
  </si>
  <si>
    <t>VOŠ a SPŠ Volyně, Resslova</t>
  </si>
  <si>
    <t>SOŠ Blatná, V Jezárkách</t>
  </si>
  <si>
    <t>SRŠ a VOŠ Vodňany, Zátiší</t>
  </si>
  <si>
    <t>SOU Blatná, U Sladovny</t>
  </si>
  <si>
    <t>ZUŠ Strakonice, Kochana z Prachové</t>
  </si>
  <si>
    <t>ZUŠ Vodňany, náměstí Svobody</t>
  </si>
  <si>
    <t>ZUŠ Volyně, Palackého</t>
  </si>
  <si>
    <t>DDM Blatná, Palackého</t>
  </si>
  <si>
    <t>DDM Strakonice, Na Ohradě</t>
  </si>
  <si>
    <t>Školní jídelna Volyně, Školní</t>
  </si>
  <si>
    <t>Gymnázium Prachatice, Zlatá stezka 137</t>
  </si>
  <si>
    <t>OA a Gymnázium Vimperk, Pivovarská 69</t>
  </si>
  <si>
    <t>VOŠS a SPgŠ Prachatice, Zahradní 249</t>
  </si>
  <si>
    <t>SOU a U Netolice, Václavská 92</t>
  </si>
  <si>
    <t>ZUŠ Prachatice, Husova 110</t>
  </si>
  <si>
    <t>ZUŠ Vimperk, Smetanova 405</t>
  </si>
  <si>
    <t>Celkem kraj</t>
  </si>
  <si>
    <t>Celkem JH</t>
  </si>
  <si>
    <t>Celkem ČK</t>
  </si>
  <si>
    <t>Celkem PI</t>
  </si>
  <si>
    <t>Celkem ST</t>
  </si>
  <si>
    <t>Celkem PT</t>
  </si>
  <si>
    <t>Celkem TA</t>
  </si>
  <si>
    <t>DDM Prachatice</t>
  </si>
  <si>
    <t>SŠ a Jazyková škola Volyně, Lidická</t>
  </si>
  <si>
    <t>SŠ  řemesel a služeb Strakonice, Zvolenská</t>
  </si>
  <si>
    <t>ZŠ a MŠ  Strakonice, Plánkova</t>
  </si>
  <si>
    <t>Základní škola Blatná, Holečkova</t>
  </si>
  <si>
    <t>Základní škola Vodňany, náměstí 5.května</t>
  </si>
  <si>
    <t>ZŠ při DPL Opařany 160</t>
  </si>
  <si>
    <t>Gymnázium, SOŠ ek. a SOU Kaplice, Pohorská 86</t>
  </si>
  <si>
    <t>SZOŠ a SOU Č.Krumlov, Tavírna 342</t>
  </si>
  <si>
    <t>SOŠ strojní a elektrotech.,U Hřiště 527, Velešín</t>
  </si>
  <si>
    <t>ZŠ a PŠ Kaplice, Omlenická 436</t>
  </si>
  <si>
    <t>ZŠ Č.Krumlov, Kaplická 151</t>
  </si>
  <si>
    <t>ZŠ praktická Loučovice,  Loučovice 51</t>
  </si>
  <si>
    <t>DD a ZŠ a ŠJ Horní Planá, Sídliště Míru 40</t>
  </si>
  <si>
    <t>SŠ Vimperk,  Nerudova 267</t>
  </si>
  <si>
    <t>ZŠ Prachatice, Zlatá stezka 387</t>
  </si>
  <si>
    <t>DD, ZŠ a ŠJ Žíchovec, Žíchovec 17</t>
  </si>
  <si>
    <t>OA T.G.M. a JŠ, Jindřichův Hradec, Husova</t>
  </si>
  <si>
    <t>SOŠ a SOU, J.Hradec, Jáchymova</t>
  </si>
  <si>
    <t>SŠTO, Dačice, Strojírenská</t>
  </si>
  <si>
    <t>SŠ, České Velenice, Revoluční</t>
  </si>
  <si>
    <t>SOU zeměd. a služeb, Dačice, nám. Republiky</t>
  </si>
  <si>
    <t>SOŠ a SOU Třeboň, Vrchlického</t>
  </si>
  <si>
    <t>Základní škola, Dačice, Neulingerova</t>
  </si>
  <si>
    <t>MŠ,ZŠ a prakt. škola, J.Hradec, Jarošovská</t>
  </si>
  <si>
    <t>Základní škola praktická, Třeboň, Jiráskova</t>
  </si>
  <si>
    <t xml:space="preserve">Obchodní akademie a JŠ, Písek, Karlova </t>
  </si>
  <si>
    <t>Domov mládeže a ŠJ, Písek, Budějovická</t>
  </si>
  <si>
    <t>SŠ OSaP, Č. Bud, Kněžskodvorská 33/A</t>
  </si>
  <si>
    <t>SŠ obchodní, Č. Bud, Husova 9</t>
  </si>
  <si>
    <t xml:space="preserve">SOŠ a SOU Hněvkovice </t>
  </si>
  <si>
    <t>Základní škola logopedická, Týn nad Vlt.</t>
  </si>
  <si>
    <t xml:space="preserve">ZŠ a PŠ Trhové Sviny, Nové Město </t>
  </si>
  <si>
    <t>Domov mládeže a ŠJ, Č. Bud, U Hvízdala 4</t>
  </si>
  <si>
    <t>Domov mládeže a ŠJ, Č. Bud, Holečkova 2</t>
  </si>
  <si>
    <t>z toho</t>
  </si>
  <si>
    <t>fond odměn</t>
  </si>
  <si>
    <t>fond rezervní</t>
  </si>
  <si>
    <t>doplňková činnost</t>
  </si>
  <si>
    <t>SOŠ a SOU Milevsko, Čs. Armády 777</t>
  </si>
  <si>
    <t xml:space="preserve">hlavní činnost      </t>
  </si>
  <si>
    <t>Dům dětí a mládeže, Písek, Hradišťská-Švantlova</t>
  </si>
  <si>
    <t>Celkem ČB</t>
  </si>
  <si>
    <t>Příloha č. 1</t>
  </si>
  <si>
    <t>Přehled dosažených výsledků organizací v sociální oblasti v roce 2008</t>
  </si>
  <si>
    <t>Domov důchodců Dobrá Voda</t>
  </si>
  <si>
    <t>Přehled hospodaření v Kč:</t>
  </si>
  <si>
    <t>Náklady</t>
  </si>
  <si>
    <t>Výnosy</t>
  </si>
  <si>
    <t>Příspěvky a dotace na provoz</t>
  </si>
  <si>
    <t xml:space="preserve">Hospodářský výsledek po zdanění                                </t>
  </si>
  <si>
    <t>Investiční příspěvek</t>
  </si>
  <si>
    <t>Finanční a peněžní fondy celkem</t>
  </si>
  <si>
    <t>Finanční majetek celkem</t>
  </si>
  <si>
    <t>Fond reprodukce majetku</t>
  </si>
  <si>
    <t>Odpisy</t>
  </si>
  <si>
    <t>Dlouhodobý nehmotný majetek</t>
  </si>
  <si>
    <t>Dlouhodobý hmotný majetek</t>
  </si>
  <si>
    <t>Závazky celkem</t>
  </si>
  <si>
    <t>Pohledávky celkem</t>
  </si>
  <si>
    <t>Počet lůžek (ks)</t>
  </si>
  <si>
    <t>Hospodářský výsledek činí ztrátu ve výši</t>
  </si>
  <si>
    <t>Tento objem byl přidělen:</t>
  </si>
  <si>
    <t>do fondu odměn ve výši</t>
  </si>
  <si>
    <t>do rezervní fondu ve výši</t>
  </si>
  <si>
    <t xml:space="preserve"> </t>
  </si>
  <si>
    <t>Domov pro seniory Světlo</t>
  </si>
  <si>
    <t>Domov důchodců Horní Planá</t>
  </si>
  <si>
    <t>Hospodářský výsledek činí zisk ve výši</t>
  </si>
  <si>
    <t>Domov pro seniory Horní Stropnice</t>
  </si>
  <si>
    <t>Domov pro seniory Chvalkov</t>
  </si>
  <si>
    <t>Domov pro seniory Kaplice</t>
  </si>
  <si>
    <t>Domov důchodců Stachy - Kůsov</t>
  </si>
  <si>
    <t>Domov seniorů Mistra Křišťana Prachatice</t>
  </si>
  <si>
    <t>Domov pro seniory Bechyně</t>
  </si>
  <si>
    <t>Domov pro seniory Budislav</t>
  </si>
  <si>
    <t>Domov pro seniory Chýnov</t>
  </si>
  <si>
    <t>Domov Libníč a Centrum sociálních služeb Empatie</t>
  </si>
  <si>
    <t>Domov pro osoby se zdravotním postižením Zběšičky</t>
  </si>
  <si>
    <t>Denní a týdenní stacionář DUHA</t>
  </si>
  <si>
    <t>Domov pro osoby se zdravotním postižením Osek</t>
  </si>
  <si>
    <t>Domov PETRA Mačkov</t>
  </si>
  <si>
    <t>Pístina - domov pro osoby se zdravotním postižením</t>
  </si>
  <si>
    <t>Bobelovka - Centrum pobytových a ambulantních sociálních služeb</t>
  </si>
  <si>
    <t>Denní a týdenní stacionář Klíček</t>
  </si>
  <si>
    <t>Ústav sociálních služeb J. Hradec</t>
  </si>
  <si>
    <t xml:space="preserve">Pečovatelská služba </t>
  </si>
  <si>
    <t>Přehled dosažených výsledků organizací zdravotnictví v roce 2008</t>
  </si>
  <si>
    <t>Psychiatrická léčebna Lnáře</t>
  </si>
  <si>
    <t>z toho provozní příspěvek</t>
  </si>
  <si>
    <t>Hospodářský výsledek po zdanění</t>
  </si>
  <si>
    <t xml:space="preserve"> z toho Fond reprodukce majetku</t>
  </si>
  <si>
    <t xml:space="preserve">Dlouhodobý nehmotný majetek                             </t>
  </si>
  <si>
    <t xml:space="preserve">Dlouhodobý hmotný majetek                                   </t>
  </si>
  <si>
    <t xml:space="preserve">Hospodářský výsledek činí zisk ve výši  </t>
  </si>
  <si>
    <t>Tento objem byl řešen:</t>
  </si>
  <si>
    <t>přídělem do rezervního fondu ve výši</t>
  </si>
  <si>
    <t>přídělem do fondu odměn ve výši</t>
  </si>
  <si>
    <t>Zdravotnická záchranná služba Jihočeského kraje</t>
  </si>
  <si>
    <t xml:space="preserve">Dlouhodobý nehmotný majetek                              </t>
  </si>
  <si>
    <t xml:space="preserve">Dlouhodobý hmotný majetek                            </t>
  </si>
  <si>
    <t>přidělen do rezervního fondu ve výši</t>
  </si>
  <si>
    <t>Přehled dosažených výsledků organizací kultury v roce 2008</t>
  </si>
  <si>
    <t xml:space="preserve">Náklady                                                                                </t>
  </si>
  <si>
    <t xml:space="preserve">Hospodářský výsledek              </t>
  </si>
  <si>
    <t>Majetek:</t>
  </si>
  <si>
    <t>Dlouhodobý hmotný</t>
  </si>
  <si>
    <t>Drobný dlouhodobý</t>
  </si>
  <si>
    <t>Finanční majetek:</t>
  </si>
  <si>
    <t>Běžný účet</t>
  </si>
  <si>
    <t>FKSP</t>
  </si>
  <si>
    <t>Peněžní fondy:</t>
  </si>
  <si>
    <t>Odměn</t>
  </si>
  <si>
    <t>Rezervní</t>
  </si>
  <si>
    <t>Investiční</t>
  </si>
  <si>
    <t xml:space="preserve">Pohledávky - Odběratelé </t>
  </si>
  <si>
    <t>Závazky - Dodavatelé</t>
  </si>
  <si>
    <t xml:space="preserve">Hospodářský výsledek činí zisk ve výši </t>
  </si>
  <si>
    <t>do rezervního fondu ve výši</t>
  </si>
  <si>
    <t xml:space="preserve">Hvězdárna a planetárium České Budějovice s pobočkou na Kleti </t>
  </si>
  <si>
    <t xml:space="preserve">Hospodářský výsledek            </t>
  </si>
  <si>
    <t>Zoologická zahrada Ohrada Hluboká nad Vltavou</t>
  </si>
  <si>
    <t>z toho provozní provozní příspěvek</t>
  </si>
  <si>
    <t xml:space="preserve">Divadlo Oskara Nedbala Tábor </t>
  </si>
  <si>
    <t xml:space="preserve">Hospodářský výsledek po zdanění          </t>
  </si>
  <si>
    <t>Jihočeská komorní filharmonie České Budějovice</t>
  </si>
  <si>
    <t xml:space="preserve">Alšova jihočeská galerie v Hluboké nad Vltavou </t>
  </si>
  <si>
    <t>Jihočeské muzeum v Českých Budějovicích</t>
  </si>
  <si>
    <t xml:space="preserve">Hospodářský výsledek  po zdanění          </t>
  </si>
  <si>
    <t xml:space="preserve">Muzeum Jindřichohradecka </t>
  </si>
  <si>
    <t xml:space="preserve">  </t>
  </si>
  <si>
    <t xml:space="preserve">Regionální muzeum v Českém Krumlově </t>
  </si>
  <si>
    <t>Hospodářský výsledek činí</t>
  </si>
  <si>
    <t xml:space="preserve">Muzeum středního Pootaví Strakonice </t>
  </si>
  <si>
    <r>
      <t>Jihočeská vědecká knihovna v Českých Budějovicích</t>
    </r>
    <r>
      <rPr>
        <sz val="11"/>
        <color indexed="8"/>
        <rFont val="Times New Roman CE"/>
        <family val="1"/>
      </rPr>
      <t xml:space="preserve"> </t>
    </r>
  </si>
  <si>
    <r>
      <t>Prácheňské muzeum v Písku</t>
    </r>
    <r>
      <rPr>
        <sz val="11"/>
        <color indexed="8"/>
        <rFont val="Times New Roman CE"/>
        <family val="1"/>
      </rPr>
      <t xml:space="preserve"> </t>
    </r>
  </si>
  <si>
    <r>
      <t>Prachatické muzeum</t>
    </r>
    <r>
      <rPr>
        <sz val="11"/>
        <color indexed="8"/>
        <rFont val="Times New Roman CE"/>
        <family val="1"/>
      </rPr>
      <t xml:space="preserve"> </t>
    </r>
  </si>
  <si>
    <t>Přehled dosažených výsledků organizací dopravy v roce 2008</t>
  </si>
  <si>
    <t>Správa a údržba silnic Jihočeského kraje</t>
  </si>
  <si>
    <t>Ostatní běžné účty</t>
  </si>
  <si>
    <t>Dále jsou ve výnosech zaúčtovány dotace a příspěvky na sport, z jiných ORJ kraje a dále dotace poskytnuté od jiných subjektů.</t>
  </si>
  <si>
    <t>platby ošetřovného dětským domovům, školné v ZUŠ, DDM apod., které zpětně slouží k pokrytí nákladů</t>
  </si>
  <si>
    <t>/pozn. ZUŠ od kraje nedostávají žádný příspěvek na provoz/</t>
  </si>
  <si>
    <t>úroky</t>
  </si>
  <si>
    <t>zúčtování fondů</t>
  </si>
  <si>
    <t>jiné ostatní výnosy</t>
  </si>
  <si>
    <t>tržby z prodeje materiálu</t>
  </si>
  <si>
    <t xml:space="preserve">Tento objem byl přidělen: </t>
  </si>
  <si>
    <t>tržby z prodeje dlouhodobého majetku (movitého - tržby z prodeje nemovitého majetku jsou příjmem OMAJ) )</t>
  </si>
  <si>
    <t>SŠ cest.ruchu a VOŠ, Č. Bud, Senovážné náměstí 12</t>
  </si>
  <si>
    <t xml:space="preserve">DD, MŠ, ZŠ, PŠ, ŠJ, ŠD, ŠK a př. st. ZŠ sp. Písek, Šobrova </t>
  </si>
  <si>
    <t>Výsledek hospodaření po zdanění</t>
  </si>
  <si>
    <t>Rozdělení HV do fondů</t>
  </si>
  <si>
    <t xml:space="preserve">Celkem                  </t>
  </si>
  <si>
    <t>Náklady celkem</t>
  </si>
  <si>
    <t>SOŠ vet., mech., zahr.a JŠ s PSJZ, Č. Bud, Rudolfovská 92</t>
  </si>
  <si>
    <t>VOŠ, SPŠ aut.a tech., Č.Bud</t>
  </si>
  <si>
    <t>SOŠ elektr.-COP, Hluboká nad Vlt.</t>
  </si>
  <si>
    <t>SOU, Lišov, tř. 5. května 3</t>
  </si>
  <si>
    <t>MŠ, ZŠ a PŠ, Č. Bud, Štítného 3</t>
  </si>
  <si>
    <t>MŠ pro zrak.post., Č. Bud., Zach. 5</t>
  </si>
  <si>
    <t>Dětský domov a ŠJ Boršov nad Vlt.</t>
  </si>
  <si>
    <t>Zař. pro DVPP a SSŠ, Č. Bud, Nemanická 7</t>
  </si>
  <si>
    <t>SUPŠ Sv. Anežky Č.Krumlov, Tavírna 109</t>
  </si>
  <si>
    <t>ZUŠ Český Krumlov, Kostelní 162</t>
  </si>
  <si>
    <t>DDM Kaplice, Omlenická 436</t>
  </si>
  <si>
    <t>Gymnázium Třeboň, Na Sadech</t>
  </si>
  <si>
    <t>Gymnázium Dačice, Boženy Němcové</t>
  </si>
  <si>
    <t>OA Třeboň, Táboritská</t>
  </si>
  <si>
    <t>SZŠ J.Hradec, Klášterská</t>
  </si>
  <si>
    <t>SOU rybářské, Třeboň, Táboritská</t>
  </si>
  <si>
    <t xml:space="preserve">Stř. zem. škola, Písek, Čelakovského </t>
  </si>
  <si>
    <t xml:space="preserve">Stř. zdrav. škola, Písek, Národní svobody </t>
  </si>
  <si>
    <t>Stř. prům. škola a VOŠ, Písek, Karla Čapka</t>
  </si>
  <si>
    <t xml:space="preserve">VOŠL a Střed. les. škola, Písek, Lesnická </t>
  </si>
  <si>
    <t xml:space="preserve">SOŠ a SOU Písek, Komenského </t>
  </si>
  <si>
    <t>Dětský domov a ŠJ,  Zvíkovské Podhradí</t>
  </si>
  <si>
    <t>DD, ZŠ, ŠJ a ŠD Volyně, Školní</t>
  </si>
  <si>
    <t>ZUŠ Blatná, J. P. Koubka</t>
  </si>
  <si>
    <t>ZŠ praktická Vimperk, 1. máje 127</t>
  </si>
  <si>
    <t>Gymnázium Tábor nám. Fr. Křížíka</t>
  </si>
  <si>
    <t>Gymnázium Soběslav Dr. E. Beneše</t>
  </si>
  <si>
    <t>OA a VOŠ  Tábor, Jiráskova</t>
  </si>
  <si>
    <t>SPŠ strojnická a stavební Tábor, Komenského</t>
  </si>
  <si>
    <t>SZŠ Tábor, Mostecká</t>
  </si>
  <si>
    <t>SPŠ keramická, Bechyně, Písecká</t>
  </si>
  <si>
    <t>VOŠ a SZeŠ, Tábor, nám.T. G. Masaryka</t>
  </si>
  <si>
    <t>SOŠ OTŽP Veselí nad Luž., Blatské sídl.</t>
  </si>
  <si>
    <t>SOU spojů a inform. Tábor, Bydlinského</t>
  </si>
  <si>
    <t>SŠ obch.,služ., řemesel a JŠ, Tábor Bydlinského</t>
  </si>
  <si>
    <t>VOŠ, SŠ, COP Sez. Ústí, Budějovická</t>
  </si>
  <si>
    <t>SOU technické a U Soběslav, Jiráskova</t>
  </si>
  <si>
    <t>OU, PrŠ a ZŠ Soběslav, Wilsonova</t>
  </si>
  <si>
    <t>MŠ a ZŠ Tábor, tř. Čs. armády</t>
  </si>
  <si>
    <t>PomŠ při ÚSP CZP Tábor, Záluží 17</t>
  </si>
  <si>
    <t>DD, ZŠ a ŠJ, Radenín 1</t>
  </si>
  <si>
    <t>Domov mládeže a ŠJ Tábor, Komenského</t>
  </si>
  <si>
    <t>ZUŠ O.Nedbala Tábor, Martínka Húsky</t>
  </si>
  <si>
    <t>ZUŠ V.Pichla, Bechyně, Klášterní</t>
  </si>
  <si>
    <t>ZUŠ Sez. Ústí, Školní nám.</t>
  </si>
  <si>
    <t>ZUŠ Soběslav, Školní náměstí</t>
  </si>
  <si>
    <t>ZUŠ Veselí nad Luž., nám.T. G. Masaryka</t>
  </si>
  <si>
    <t>DDM Tábor, Tržní náměstí</t>
  </si>
  <si>
    <t>DDM Soběslav, Na Pršíně</t>
  </si>
  <si>
    <t>DDM Veselí nad Luž., Husova</t>
  </si>
  <si>
    <r>
      <t xml:space="preserve">Tržby z prodeje majetku          </t>
    </r>
    <r>
      <rPr>
        <sz val="10"/>
        <rFont val="Times New Roman CE"/>
        <family val="1"/>
      </rPr>
      <t>(movitého)</t>
    </r>
  </si>
  <si>
    <t>Přehled dosažených výsledků a hospodaření škol a školských zařízení za rok 2008</t>
  </si>
  <si>
    <t>(v Kč)</t>
  </si>
  <si>
    <t>Provozní náklady /bez nákladů hrazených ze státního rozpočtu/ škol a školských zařízení činí ročně cca 891 mil., od kraje bylo na provoz v r.2008 uvolněno 498 mil.</t>
  </si>
  <si>
    <t>Hospodářský výsledek se rozděluje hlavně do rezervního fondu, z něhož se dofinancovává provoz.</t>
  </si>
  <si>
    <t>* Ve výnosech je proúčtováno použití investičního fondu, rezervního fondu a fondu odměn.</t>
  </si>
  <si>
    <t>** Výnosy celkem zahrnují</t>
  </si>
  <si>
    <t xml:space="preserve">výnosy z činnosti - např.úhrada potravin a stravného v jídelnách a za ubytování na domovech mládeže, </t>
  </si>
  <si>
    <r>
      <t xml:space="preserve">Vlastní výnosy       </t>
    </r>
    <r>
      <rPr>
        <sz val="10"/>
        <rFont val="Times New Roman CE"/>
        <family val="1"/>
      </rPr>
      <t>(bez dotací) **</t>
    </r>
  </si>
  <si>
    <r>
      <t xml:space="preserve">Výnosy celkem </t>
    </r>
    <r>
      <rPr>
        <sz val="10"/>
        <rFont val="Times New Roman CE"/>
        <family val="1"/>
      </rPr>
      <t xml:space="preserve">(včetně všech dotací)               </t>
    </r>
    <r>
      <rPr>
        <b/>
        <sz val="10"/>
        <rFont val="Times New Roman CE"/>
        <family val="1"/>
      </rPr>
      <t>*</t>
    </r>
  </si>
  <si>
    <t>Hospodářský výsledek byl dosažen ve výši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</si>
</sst>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#,##0.000"/>
    <numFmt numFmtId="170" formatCode="#,##0.0000"/>
    <numFmt numFmtId="171" formatCode="#,##0.000000"/>
  </numFmts>
  <fonts count="28">
    <font>
      <sz val="10"/>
      <name val="Arial CE"/>
      <family val="0"/>
    </font>
    <font>
      <b/>
      <sz val="8"/>
      <name val="Tahoma"/>
      <family val="0"/>
    </font>
    <font>
      <sz val="8"/>
      <name val="Tahoma"/>
      <family val="0"/>
    </font>
    <font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1"/>
      <name val="Times New Roman"/>
      <family val="1"/>
    </font>
    <font>
      <sz val="11"/>
      <name val="Times New Roman CE"/>
      <family val="1"/>
    </font>
    <font>
      <b/>
      <sz val="11"/>
      <name val="Times New Roman"/>
      <family val="1"/>
    </font>
    <font>
      <b/>
      <sz val="11"/>
      <name val="Times New Roman CE"/>
      <family val="1"/>
    </font>
    <font>
      <u val="single"/>
      <sz val="11"/>
      <name val="Times New Roman"/>
      <family val="1"/>
    </font>
    <font>
      <sz val="11"/>
      <name val="Times New Roman"/>
      <family val="1"/>
    </font>
    <font>
      <u val="single"/>
      <sz val="11"/>
      <color indexed="8"/>
      <name val="Times New Roman CE"/>
      <family val="1"/>
    </font>
    <font>
      <u val="single"/>
      <sz val="11"/>
      <color indexed="10"/>
      <name val="Times New Roman CE"/>
      <family val="1"/>
    </font>
    <font>
      <sz val="11"/>
      <color indexed="10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 CE"/>
      <family val="1"/>
    </font>
    <font>
      <u val="single"/>
      <sz val="11"/>
      <name val="Times New Roman CE"/>
      <family val="1"/>
    </font>
    <font>
      <sz val="11"/>
      <color indexed="8"/>
      <name val="Times New Roman CE"/>
      <family val="1"/>
    </font>
    <font>
      <sz val="11"/>
      <name val="Times New Roman Baltic"/>
      <family val="1"/>
    </font>
    <font>
      <sz val="10"/>
      <name val="Times New Roman CE"/>
      <family val="1"/>
    </font>
    <font>
      <b/>
      <u val="single"/>
      <sz val="12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sz val="9"/>
      <name val="Times New Roman CE"/>
      <family val="1"/>
    </font>
    <font>
      <sz val="12"/>
      <name val="Arial CE"/>
      <family val="0"/>
    </font>
    <font>
      <b/>
      <u val="single"/>
      <sz val="12"/>
      <name val="Times New Roman"/>
      <family val="1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0" fontId="16" fillId="0" borderId="0" xfId="0" applyFont="1" applyAlignment="1">
      <alignment horizontal="justify" vertical="center"/>
    </xf>
    <xf numFmtId="0" fontId="14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7" fillId="0" borderId="0" xfId="0" applyFont="1" applyAlignment="1">
      <alignment/>
    </xf>
    <xf numFmtId="4" fontId="7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justify" vertical="center"/>
    </xf>
    <xf numFmtId="0" fontId="16" fillId="0" borderId="0" xfId="0" applyFont="1" applyFill="1" applyAlignment="1">
      <alignment horizontal="justify" vertical="center"/>
    </xf>
    <xf numFmtId="4" fontId="18" fillId="0" borderId="0" xfId="0" applyNumberFormat="1" applyFont="1" applyFill="1" applyAlignment="1">
      <alignment horizontal="right" vertical="center"/>
    </xf>
    <xf numFmtId="0" fontId="18" fillId="0" borderId="0" xfId="0" applyFont="1" applyFill="1" applyAlignment="1">
      <alignment horizontal="justify" vertical="center"/>
    </xf>
    <xf numFmtId="49" fontId="18" fillId="0" borderId="0" xfId="0" applyNumberFormat="1" applyFont="1" applyFill="1" applyAlignment="1">
      <alignment horizontal="justify" vertical="center"/>
    </xf>
    <xf numFmtId="4" fontId="7" fillId="0" borderId="0" xfId="0" applyNumberFormat="1" applyFont="1" applyFill="1" applyAlignment="1">
      <alignment horizontal="right" vertical="center"/>
    </xf>
    <xf numFmtId="4" fontId="11" fillId="0" borderId="0" xfId="0" applyNumberFormat="1" applyFont="1" applyFill="1" applyBorder="1" applyAlignment="1">
      <alignment horizontal="right"/>
    </xf>
    <xf numFmtId="4" fontId="19" fillId="0" borderId="0" xfId="0" applyNumberFormat="1" applyFont="1" applyBorder="1" applyAlignment="1">
      <alignment horizontal="right" vertical="center" wrapText="1"/>
    </xf>
    <xf numFmtId="3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3" fontId="2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0" fontId="20" fillId="0" borderId="0" xfId="0" applyFont="1" applyBorder="1" applyAlignment="1">
      <alignment vertical="top" wrapText="1"/>
    </xf>
    <xf numFmtId="0" fontId="20" fillId="0" borderId="0" xfId="0" applyFont="1" applyAlignment="1">
      <alignment vertical="top" wrapText="1"/>
    </xf>
    <xf numFmtId="0" fontId="22" fillId="0" borderId="1" xfId="0" applyFont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 wrapText="1"/>
    </xf>
    <xf numFmtId="0" fontId="20" fillId="0" borderId="2" xfId="0" applyFont="1" applyBorder="1" applyAlignment="1">
      <alignment vertical="top" wrapText="1"/>
    </xf>
    <xf numFmtId="3" fontId="20" fillId="0" borderId="3" xfId="0" applyNumberFormat="1" applyFont="1" applyBorder="1" applyAlignment="1">
      <alignment vertical="top"/>
    </xf>
    <xf numFmtId="3" fontId="20" fillId="0" borderId="2" xfId="0" applyNumberFormat="1" applyFont="1" applyFill="1" applyBorder="1" applyAlignment="1">
      <alignment vertical="top"/>
    </xf>
    <xf numFmtId="3" fontId="20" fillId="0" borderId="4" xfId="0" applyNumberFormat="1" applyFont="1" applyFill="1" applyBorder="1" applyAlignment="1">
      <alignment vertical="top"/>
    </xf>
    <xf numFmtId="3" fontId="20" fillId="0" borderId="2" xfId="0" applyNumberFormat="1" applyFont="1" applyBorder="1" applyAlignment="1">
      <alignment vertical="top"/>
    </xf>
    <xf numFmtId="3" fontId="20" fillId="0" borderId="0" xfId="0" applyNumberFormat="1" applyFont="1" applyBorder="1" applyAlignment="1">
      <alignment vertical="top"/>
    </xf>
    <xf numFmtId="3" fontId="20" fillId="0" borderId="0" xfId="0" applyNumberFormat="1" applyFont="1" applyFill="1" applyBorder="1" applyAlignment="1">
      <alignment vertical="top"/>
    </xf>
    <xf numFmtId="0" fontId="20" fillId="0" borderId="0" xfId="0" applyFont="1" applyAlignment="1">
      <alignment vertical="top"/>
    </xf>
    <xf numFmtId="0" fontId="20" fillId="0" borderId="1" xfId="0" applyFont="1" applyBorder="1" applyAlignment="1">
      <alignment vertical="top" wrapText="1"/>
    </xf>
    <xf numFmtId="3" fontId="20" fillId="0" borderId="5" xfId="0" applyNumberFormat="1" applyFont="1" applyBorder="1" applyAlignment="1">
      <alignment vertical="top"/>
    </xf>
    <xf numFmtId="3" fontId="20" fillId="0" borderId="6" xfId="0" applyNumberFormat="1" applyFont="1" applyFill="1" applyBorder="1" applyAlignment="1">
      <alignment vertical="top"/>
    </xf>
    <xf numFmtId="3" fontId="20" fillId="0" borderId="7" xfId="0" applyNumberFormat="1" applyFont="1" applyFill="1" applyBorder="1" applyAlignment="1">
      <alignment vertical="top"/>
    </xf>
    <xf numFmtId="3" fontId="20" fillId="0" borderId="1" xfId="0" applyNumberFormat="1" applyFont="1" applyFill="1" applyBorder="1" applyAlignment="1">
      <alignment vertical="top"/>
    </xf>
    <xf numFmtId="3" fontId="20" fillId="0" borderId="1" xfId="0" applyNumberFormat="1" applyFont="1" applyBorder="1" applyAlignment="1">
      <alignment vertical="top"/>
    </xf>
    <xf numFmtId="0" fontId="20" fillId="0" borderId="0" xfId="0" applyFont="1" applyBorder="1" applyAlignment="1">
      <alignment vertical="top"/>
    </xf>
    <xf numFmtId="3" fontId="20" fillId="0" borderId="8" xfId="0" applyNumberFormat="1" applyFont="1" applyFill="1" applyBorder="1" applyAlignment="1">
      <alignment vertical="top"/>
    </xf>
    <xf numFmtId="3" fontId="22" fillId="0" borderId="9" xfId="0" applyNumberFormat="1" applyFont="1" applyBorder="1" applyAlignment="1">
      <alignment vertical="top" wrapText="1"/>
    </xf>
    <xf numFmtId="3" fontId="22" fillId="0" borderId="10" xfId="0" applyNumberFormat="1" applyFont="1" applyBorder="1" applyAlignment="1">
      <alignment vertical="top"/>
    </xf>
    <xf numFmtId="3" fontId="22" fillId="0" borderId="9" xfId="0" applyNumberFormat="1" applyFont="1" applyFill="1" applyBorder="1" applyAlignment="1">
      <alignment vertical="top"/>
    </xf>
    <xf numFmtId="3" fontId="22" fillId="0" borderId="11" xfId="0" applyNumberFormat="1" applyFont="1" applyFill="1" applyBorder="1" applyAlignment="1">
      <alignment vertical="top"/>
    </xf>
    <xf numFmtId="3" fontId="22" fillId="0" borderId="9" xfId="0" applyNumberFormat="1" applyFont="1" applyBorder="1" applyAlignment="1">
      <alignment vertical="top"/>
    </xf>
    <xf numFmtId="0" fontId="20" fillId="0" borderId="2" xfId="0" applyFont="1" applyFill="1" applyBorder="1" applyAlignment="1">
      <alignment vertical="top" wrapText="1"/>
    </xf>
    <xf numFmtId="0" fontId="20" fillId="0" borderId="1" xfId="0" applyFont="1" applyFill="1" applyBorder="1" applyAlignment="1">
      <alignment vertical="top" wrapText="1"/>
    </xf>
    <xf numFmtId="0" fontId="20" fillId="0" borderId="1" xfId="0" applyFont="1" applyFill="1" applyBorder="1" applyAlignment="1">
      <alignment horizontal="left" vertical="top" wrapText="1"/>
    </xf>
    <xf numFmtId="3" fontId="22" fillId="0" borderId="9" xfId="0" applyNumberFormat="1" applyFont="1" applyFill="1" applyBorder="1" applyAlignment="1">
      <alignment vertical="top" wrapText="1"/>
    </xf>
    <xf numFmtId="3" fontId="20" fillId="0" borderId="0" xfId="0" applyNumberFormat="1" applyFont="1" applyAlignment="1">
      <alignment vertical="top"/>
    </xf>
    <xf numFmtId="4" fontId="20" fillId="0" borderId="2" xfId="0" applyNumberFormat="1" applyFont="1" applyBorder="1" applyAlignment="1">
      <alignment vertical="top" wrapText="1"/>
    </xf>
    <xf numFmtId="3" fontId="20" fillId="0" borderId="2" xfId="0" applyNumberFormat="1" applyFont="1" applyBorder="1" applyAlignment="1">
      <alignment vertical="top" wrapText="1"/>
    </xf>
    <xf numFmtId="4" fontId="20" fillId="2" borderId="1" xfId="0" applyNumberFormat="1" applyFont="1" applyFill="1" applyBorder="1" applyAlignment="1">
      <alignment vertical="top" wrapText="1"/>
    </xf>
    <xf numFmtId="4" fontId="20" fillId="0" borderId="1" xfId="0" applyNumberFormat="1" applyFont="1" applyBorder="1" applyAlignment="1">
      <alignment vertical="top" wrapText="1"/>
    </xf>
    <xf numFmtId="4" fontId="20" fillId="0" borderId="1" xfId="0" applyNumberFormat="1" applyFont="1" applyFill="1" applyBorder="1" applyAlignment="1">
      <alignment vertical="top" wrapText="1"/>
    </xf>
    <xf numFmtId="3" fontId="20" fillId="0" borderId="12" xfId="0" applyNumberFormat="1" applyFont="1" applyFill="1" applyBorder="1" applyAlignment="1">
      <alignment vertical="top"/>
    </xf>
    <xf numFmtId="3" fontId="20" fillId="0" borderId="1" xfId="0" applyNumberFormat="1" applyFont="1" applyBorder="1" applyAlignment="1">
      <alignment vertical="top" wrapText="1"/>
    </xf>
    <xf numFmtId="3" fontId="20" fillId="2" borderId="2" xfId="0" applyNumberFormat="1" applyFont="1" applyFill="1" applyBorder="1" applyAlignment="1">
      <alignment vertical="top"/>
    </xf>
    <xf numFmtId="3" fontId="20" fillId="2" borderId="1" xfId="0" applyNumberFormat="1" applyFont="1" applyFill="1" applyBorder="1" applyAlignment="1">
      <alignment vertical="top"/>
    </xf>
    <xf numFmtId="0" fontId="20" fillId="2" borderId="1" xfId="0" applyFont="1" applyFill="1" applyBorder="1" applyAlignment="1">
      <alignment vertical="top" wrapText="1"/>
    </xf>
    <xf numFmtId="3" fontId="20" fillId="0" borderId="13" xfId="0" applyNumberFormat="1" applyFont="1" applyFill="1" applyBorder="1" applyAlignment="1">
      <alignment vertical="top"/>
    </xf>
    <xf numFmtId="3" fontId="20" fillId="0" borderId="0" xfId="0" applyNumberFormat="1" applyFont="1" applyFill="1" applyAlignment="1">
      <alignment/>
    </xf>
    <xf numFmtId="3" fontId="20" fillId="0" borderId="0" xfId="0" applyNumberFormat="1" applyFont="1" applyFill="1" applyBorder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Fill="1" applyBorder="1" applyAlignment="1">
      <alignment/>
    </xf>
    <xf numFmtId="0" fontId="23" fillId="0" borderId="0" xfId="0" applyFont="1" applyBorder="1" applyAlignment="1">
      <alignment horizontal="center"/>
    </xf>
    <xf numFmtId="3" fontId="24" fillId="0" borderId="13" xfId="0" applyNumberFormat="1" applyFont="1" applyBorder="1" applyAlignment="1">
      <alignment/>
    </xf>
    <xf numFmtId="0" fontId="24" fillId="0" borderId="13" xfId="0" applyFont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3" fontId="24" fillId="0" borderId="13" xfId="0" applyNumberFormat="1" applyFont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3" fontId="22" fillId="0" borderId="1" xfId="0" applyNumberFormat="1" applyFont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8.625" style="40" customWidth="1"/>
    <col min="2" max="2" width="12.75390625" style="40" customWidth="1"/>
    <col min="3" max="3" width="11.125" style="41" customWidth="1"/>
    <col min="4" max="4" width="9.375" style="41" customWidth="1"/>
    <col min="5" max="5" width="12.75390625" style="39" customWidth="1"/>
    <col min="6" max="10" width="9.625" style="40" customWidth="1"/>
    <col min="11" max="11" width="9.125" style="40" customWidth="1"/>
    <col min="12" max="12" width="11.00390625" style="40" customWidth="1"/>
    <col min="13" max="16384" width="9.125" style="40" customWidth="1"/>
  </cols>
  <sheetData>
    <row r="1" ht="18.75" customHeight="1">
      <c r="J1" s="1" t="s">
        <v>101</v>
      </c>
    </row>
    <row r="2" spans="1:5" s="43" customFormat="1" ht="15.75">
      <c r="A2" s="42" t="s">
        <v>264</v>
      </c>
      <c r="C2" s="44"/>
      <c r="D2" s="44"/>
      <c r="E2" s="45"/>
    </row>
    <row r="3" spans="1:10" ht="12.75">
      <c r="A3" s="46"/>
      <c r="J3" s="92" t="s">
        <v>265</v>
      </c>
    </row>
    <row r="4" spans="1:11" s="48" customFormat="1" ht="27" customHeight="1">
      <c r="A4" s="109" t="s">
        <v>0</v>
      </c>
      <c r="B4" s="109" t="s">
        <v>272</v>
      </c>
      <c r="C4" s="110" t="s">
        <v>271</v>
      </c>
      <c r="D4" s="112" t="s">
        <v>263</v>
      </c>
      <c r="E4" s="114" t="s">
        <v>212</v>
      </c>
      <c r="F4" s="109" t="s">
        <v>209</v>
      </c>
      <c r="G4" s="109"/>
      <c r="H4" s="109"/>
      <c r="I4" s="110" t="s">
        <v>210</v>
      </c>
      <c r="J4" s="110"/>
      <c r="K4" s="47"/>
    </row>
    <row r="5" spans="1:11" s="48" customFormat="1" ht="12.75">
      <c r="A5" s="109"/>
      <c r="B5" s="109"/>
      <c r="C5" s="110"/>
      <c r="D5" s="115"/>
      <c r="E5" s="114"/>
      <c r="F5" s="112" t="s">
        <v>211</v>
      </c>
      <c r="G5" s="111" t="s">
        <v>93</v>
      </c>
      <c r="H5" s="111"/>
      <c r="I5" s="110"/>
      <c r="J5" s="110"/>
      <c r="K5" s="47"/>
    </row>
    <row r="6" spans="1:11" s="48" customFormat="1" ht="26.25" customHeight="1">
      <c r="A6" s="109"/>
      <c r="B6" s="109"/>
      <c r="C6" s="110"/>
      <c r="D6" s="113"/>
      <c r="E6" s="114"/>
      <c r="F6" s="113"/>
      <c r="G6" s="49" t="s">
        <v>98</v>
      </c>
      <c r="H6" s="49" t="s">
        <v>96</v>
      </c>
      <c r="I6" s="49" t="s">
        <v>94</v>
      </c>
      <c r="J6" s="50" t="s">
        <v>95</v>
      </c>
      <c r="K6" s="47"/>
    </row>
    <row r="7" spans="1:11" s="98" customFormat="1" ht="12.75" thickBot="1">
      <c r="A7" s="93"/>
      <c r="B7" s="94">
        <v>1</v>
      </c>
      <c r="C7" s="95">
        <v>2</v>
      </c>
      <c r="D7" s="95">
        <v>3</v>
      </c>
      <c r="E7" s="96">
        <v>4</v>
      </c>
      <c r="F7" s="95">
        <v>5</v>
      </c>
      <c r="G7" s="94">
        <v>6</v>
      </c>
      <c r="H7" s="94">
        <v>7</v>
      </c>
      <c r="I7" s="94">
        <v>8</v>
      </c>
      <c r="J7" s="94">
        <v>9</v>
      </c>
      <c r="K7" s="97"/>
    </row>
    <row r="8" spans="1:13" s="58" customFormat="1" ht="12.75">
      <c r="A8" s="51" t="s">
        <v>1</v>
      </c>
      <c r="B8" s="52">
        <v>23021661.26</v>
      </c>
      <c r="C8" s="53">
        <v>393661.26</v>
      </c>
      <c r="D8" s="54">
        <v>0</v>
      </c>
      <c r="E8" s="53">
        <v>23003516.96</v>
      </c>
      <c r="F8" s="55">
        <f aca="true" t="shared" si="0" ref="F8:F41">G8+H8</f>
        <v>18144.3</v>
      </c>
      <c r="G8" s="53">
        <v>18144.3</v>
      </c>
      <c r="H8" s="53"/>
      <c r="I8" s="55">
        <v>3628.86</v>
      </c>
      <c r="J8" s="55">
        <v>14515.44</v>
      </c>
      <c r="K8" s="56"/>
      <c r="L8" s="57"/>
      <c r="M8" s="57"/>
    </row>
    <row r="9" spans="1:13" s="58" customFormat="1" ht="12.75">
      <c r="A9" s="59" t="s">
        <v>2</v>
      </c>
      <c r="B9" s="60">
        <v>19052398.18</v>
      </c>
      <c r="C9" s="61">
        <v>143123.07</v>
      </c>
      <c r="D9" s="62">
        <v>0</v>
      </c>
      <c r="E9" s="63">
        <v>19011229.34</v>
      </c>
      <c r="F9" s="64">
        <f t="shared" si="0"/>
        <v>41168.84</v>
      </c>
      <c r="G9" s="63">
        <v>41168.84</v>
      </c>
      <c r="H9" s="63"/>
      <c r="I9" s="64">
        <v>8233.77</v>
      </c>
      <c r="J9" s="64">
        <v>32935.07</v>
      </c>
      <c r="K9" s="56"/>
      <c r="L9" s="57"/>
      <c r="M9" s="57"/>
    </row>
    <row r="10" spans="1:13" s="58" customFormat="1" ht="12.75">
      <c r="A10" s="59" t="s">
        <v>3</v>
      </c>
      <c r="B10" s="60">
        <v>17684875.85</v>
      </c>
      <c r="C10" s="61">
        <v>255914.85</v>
      </c>
      <c r="D10" s="62">
        <v>0</v>
      </c>
      <c r="E10" s="63">
        <v>17678420.54</v>
      </c>
      <c r="F10" s="64">
        <f t="shared" si="0"/>
        <v>6455.31</v>
      </c>
      <c r="G10" s="63">
        <v>6455.31</v>
      </c>
      <c r="H10" s="63"/>
      <c r="I10" s="64">
        <v>1291.06</v>
      </c>
      <c r="J10" s="64">
        <v>5164.25</v>
      </c>
      <c r="K10" s="56"/>
      <c r="L10" s="57"/>
      <c r="M10" s="57"/>
    </row>
    <row r="11" spans="1:13" s="58" customFormat="1" ht="12.75">
      <c r="A11" s="59" t="s">
        <v>4</v>
      </c>
      <c r="B11" s="60">
        <v>8949364.32</v>
      </c>
      <c r="C11" s="61">
        <v>109364.32</v>
      </c>
      <c r="D11" s="62">
        <v>0</v>
      </c>
      <c r="E11" s="63">
        <v>8947286.64</v>
      </c>
      <c r="F11" s="64">
        <f t="shared" si="0"/>
        <v>2077.68</v>
      </c>
      <c r="G11" s="63">
        <v>2077.68</v>
      </c>
      <c r="H11" s="63"/>
      <c r="I11" s="64">
        <v>55.57</v>
      </c>
      <c r="J11" s="64">
        <v>2022.11</v>
      </c>
      <c r="K11" s="56"/>
      <c r="L11" s="57"/>
      <c r="M11" s="57"/>
    </row>
    <row r="12" spans="1:13" s="58" customFormat="1" ht="14.25" customHeight="1">
      <c r="A12" s="59" t="s">
        <v>5</v>
      </c>
      <c r="B12" s="60">
        <v>13586207.89</v>
      </c>
      <c r="C12" s="61">
        <v>3100207.89</v>
      </c>
      <c r="D12" s="62">
        <v>0</v>
      </c>
      <c r="E12" s="63">
        <v>13511488.95</v>
      </c>
      <c r="F12" s="64">
        <f t="shared" si="0"/>
        <v>81878.94</v>
      </c>
      <c r="G12" s="63">
        <v>74718.94</v>
      </c>
      <c r="H12" s="63">
        <v>7160</v>
      </c>
      <c r="I12" s="63">
        <v>16376</v>
      </c>
      <c r="J12" s="64">
        <v>65502.94</v>
      </c>
      <c r="K12" s="56"/>
      <c r="L12" s="57"/>
      <c r="M12" s="57"/>
    </row>
    <row r="13" spans="1:13" s="58" customFormat="1" ht="15" customHeight="1">
      <c r="A13" s="59" t="s">
        <v>6</v>
      </c>
      <c r="B13" s="60">
        <v>19745850.5</v>
      </c>
      <c r="C13" s="61">
        <v>108153.5</v>
      </c>
      <c r="D13" s="62">
        <v>0</v>
      </c>
      <c r="E13" s="63">
        <v>19743934.13</v>
      </c>
      <c r="F13" s="64">
        <f t="shared" si="0"/>
        <v>1916.37</v>
      </c>
      <c r="G13" s="63">
        <v>1916.37</v>
      </c>
      <c r="H13" s="63"/>
      <c r="I13" s="63">
        <v>383</v>
      </c>
      <c r="J13" s="64">
        <v>1533.37</v>
      </c>
      <c r="K13" s="56"/>
      <c r="L13" s="57"/>
      <c r="M13" s="57"/>
    </row>
    <row r="14" spans="1:13" s="58" customFormat="1" ht="12.75">
      <c r="A14" s="59" t="s">
        <v>7</v>
      </c>
      <c r="B14" s="60">
        <v>19629975.51</v>
      </c>
      <c r="C14" s="61">
        <v>1542825.51</v>
      </c>
      <c r="D14" s="62">
        <v>150</v>
      </c>
      <c r="E14" s="63">
        <v>19468357.07</v>
      </c>
      <c r="F14" s="64">
        <f t="shared" si="0"/>
        <v>161618.44</v>
      </c>
      <c r="G14" s="63">
        <v>161618.44</v>
      </c>
      <c r="H14" s="63"/>
      <c r="I14" s="64">
        <v>1618.44</v>
      </c>
      <c r="J14" s="64">
        <v>160000</v>
      </c>
      <c r="K14" s="56"/>
      <c r="L14" s="57"/>
      <c r="M14" s="57"/>
    </row>
    <row r="15" spans="1:13" s="58" customFormat="1" ht="25.5">
      <c r="A15" s="59" t="s">
        <v>213</v>
      </c>
      <c r="B15" s="60">
        <v>55280222.61</v>
      </c>
      <c r="C15" s="61">
        <v>7780001.07</v>
      </c>
      <c r="D15" s="62">
        <v>134734.44</v>
      </c>
      <c r="E15" s="63">
        <v>55027059.34</v>
      </c>
      <c r="F15" s="64">
        <f t="shared" si="0"/>
        <v>408429.32999999996</v>
      </c>
      <c r="G15" s="64">
        <v>253163.27</v>
      </c>
      <c r="H15" s="63">
        <v>155266.06</v>
      </c>
      <c r="I15" s="63">
        <v>120000</v>
      </c>
      <c r="J15" s="64">
        <v>288429.33</v>
      </c>
      <c r="K15" s="56"/>
      <c r="L15" s="57"/>
      <c r="M15" s="57"/>
    </row>
    <row r="16" spans="1:13" s="58" customFormat="1" ht="12.75">
      <c r="A16" s="59" t="s">
        <v>8</v>
      </c>
      <c r="B16" s="60">
        <v>29600016.35</v>
      </c>
      <c r="C16" s="61">
        <v>5252016.35</v>
      </c>
      <c r="D16" s="62">
        <v>0</v>
      </c>
      <c r="E16" s="63">
        <v>29599488.28</v>
      </c>
      <c r="F16" s="64">
        <f t="shared" si="0"/>
        <v>6940.07</v>
      </c>
      <c r="G16" s="63">
        <v>528.07</v>
      </c>
      <c r="H16" s="63">
        <v>6412</v>
      </c>
      <c r="I16" s="64">
        <v>694</v>
      </c>
      <c r="J16" s="64">
        <v>6246.07</v>
      </c>
      <c r="K16" s="56"/>
      <c r="L16" s="57"/>
      <c r="M16" s="57"/>
    </row>
    <row r="17" spans="1:13" s="58" customFormat="1" ht="12.75">
      <c r="A17" s="59" t="s">
        <v>9</v>
      </c>
      <c r="B17" s="60">
        <v>30169680.76</v>
      </c>
      <c r="C17" s="61">
        <v>5825998.76</v>
      </c>
      <c r="D17" s="62">
        <v>25682</v>
      </c>
      <c r="E17" s="63">
        <v>30169372.34</v>
      </c>
      <c r="F17" s="64">
        <f t="shared" si="0"/>
        <v>308.42</v>
      </c>
      <c r="G17" s="63">
        <v>308.42</v>
      </c>
      <c r="H17" s="63"/>
      <c r="I17" s="64">
        <v>50</v>
      </c>
      <c r="J17" s="64">
        <v>258.42</v>
      </c>
      <c r="K17" s="65"/>
      <c r="L17" s="57"/>
      <c r="M17" s="57"/>
    </row>
    <row r="18" spans="1:13" s="58" customFormat="1" ht="12.75">
      <c r="A18" s="59" t="s">
        <v>10</v>
      </c>
      <c r="B18" s="60">
        <v>27278636.31</v>
      </c>
      <c r="C18" s="61">
        <v>1056636.31</v>
      </c>
      <c r="D18" s="62">
        <v>0</v>
      </c>
      <c r="E18" s="63">
        <v>27265428.29</v>
      </c>
      <c r="F18" s="64">
        <f t="shared" si="0"/>
        <v>176689.97</v>
      </c>
      <c r="G18" s="63">
        <v>13208.02</v>
      </c>
      <c r="H18" s="63">
        <v>163481.95</v>
      </c>
      <c r="I18" s="63">
        <v>30700</v>
      </c>
      <c r="J18" s="64">
        <v>145989.97</v>
      </c>
      <c r="K18" s="65"/>
      <c r="L18" s="57"/>
      <c r="M18" s="57"/>
    </row>
    <row r="19" spans="1:13" s="58" customFormat="1" ht="12.75">
      <c r="A19" s="59" t="s">
        <v>11</v>
      </c>
      <c r="B19" s="60">
        <v>33933314.77</v>
      </c>
      <c r="C19" s="61">
        <v>2637114.77</v>
      </c>
      <c r="D19" s="62">
        <v>0</v>
      </c>
      <c r="E19" s="63">
        <v>33933314.77</v>
      </c>
      <c r="F19" s="64">
        <f t="shared" si="0"/>
        <v>7460.2</v>
      </c>
      <c r="G19" s="63"/>
      <c r="H19" s="63">
        <v>7460.2</v>
      </c>
      <c r="I19" s="64">
        <v>460.2</v>
      </c>
      <c r="J19" s="64">
        <v>7000</v>
      </c>
      <c r="K19" s="65"/>
      <c r="L19" s="57"/>
      <c r="M19" s="57"/>
    </row>
    <row r="20" spans="1:13" s="58" customFormat="1" ht="12.75">
      <c r="A20" s="59" t="s">
        <v>214</v>
      </c>
      <c r="B20" s="60">
        <v>107308166.35</v>
      </c>
      <c r="C20" s="61">
        <v>6999218.350000001</v>
      </c>
      <c r="D20" s="62">
        <v>0</v>
      </c>
      <c r="E20" s="63">
        <v>107214366.4</v>
      </c>
      <c r="F20" s="64">
        <f t="shared" si="0"/>
        <v>2379816.25</v>
      </c>
      <c r="G20" s="63">
        <v>93799.95</v>
      </c>
      <c r="H20" s="63">
        <v>2286016.3</v>
      </c>
      <c r="I20" s="64">
        <v>579816.25</v>
      </c>
      <c r="J20" s="64">
        <v>1800000</v>
      </c>
      <c r="K20" s="65"/>
      <c r="L20" s="57"/>
      <c r="M20" s="57"/>
    </row>
    <row r="21" spans="1:13" s="58" customFormat="1" ht="12.75">
      <c r="A21" s="59" t="s">
        <v>12</v>
      </c>
      <c r="B21" s="60">
        <v>35047948.05</v>
      </c>
      <c r="C21" s="61">
        <v>6549948.05</v>
      </c>
      <c r="D21" s="62">
        <v>0</v>
      </c>
      <c r="E21" s="63">
        <v>33801485.25</v>
      </c>
      <c r="F21" s="64">
        <f t="shared" si="0"/>
        <v>1087557.8</v>
      </c>
      <c r="G21" s="63">
        <v>1037302.8</v>
      </c>
      <c r="H21" s="63">
        <v>50255</v>
      </c>
      <c r="I21" s="64">
        <v>232588</v>
      </c>
      <c r="J21" s="64">
        <v>854969.8</v>
      </c>
      <c r="K21" s="65"/>
      <c r="L21" s="57"/>
      <c r="M21" s="57"/>
    </row>
    <row r="22" spans="1:13" s="58" customFormat="1" ht="14.25" customHeight="1">
      <c r="A22" s="59" t="s">
        <v>207</v>
      </c>
      <c r="B22" s="60">
        <v>56537717.92</v>
      </c>
      <c r="C22" s="61">
        <v>9292989.35</v>
      </c>
      <c r="D22" s="62">
        <v>179516.59</v>
      </c>
      <c r="E22" s="63">
        <v>56537717.92</v>
      </c>
      <c r="F22" s="64">
        <f t="shared" si="0"/>
        <v>66899.9</v>
      </c>
      <c r="G22" s="63"/>
      <c r="H22" s="63">
        <v>66899.9</v>
      </c>
      <c r="I22" s="64">
        <v>10000</v>
      </c>
      <c r="J22" s="64">
        <v>56899.9</v>
      </c>
      <c r="K22" s="65"/>
      <c r="L22" s="57"/>
      <c r="M22" s="57"/>
    </row>
    <row r="23" spans="1:13" s="58" customFormat="1" ht="12.75">
      <c r="A23" s="59" t="s">
        <v>86</v>
      </c>
      <c r="B23" s="60">
        <v>93511372.71</v>
      </c>
      <c r="C23" s="61">
        <v>12187356.629999999</v>
      </c>
      <c r="D23" s="62">
        <v>0</v>
      </c>
      <c r="E23" s="63">
        <v>93120478.06</v>
      </c>
      <c r="F23" s="64">
        <f t="shared" si="0"/>
        <v>487851.88</v>
      </c>
      <c r="G23" s="63">
        <v>81894.65</v>
      </c>
      <c r="H23" s="63">
        <v>405957.23</v>
      </c>
      <c r="I23" s="63">
        <v>100000</v>
      </c>
      <c r="J23" s="64">
        <v>387851.88</v>
      </c>
      <c r="K23" s="65"/>
      <c r="L23" s="57"/>
      <c r="M23" s="57"/>
    </row>
    <row r="24" spans="1:13" s="58" customFormat="1" ht="12.75">
      <c r="A24" s="59" t="s">
        <v>87</v>
      </c>
      <c r="B24" s="60">
        <v>26460226.42</v>
      </c>
      <c r="C24" s="61">
        <v>868340.18</v>
      </c>
      <c r="D24" s="62">
        <v>6071</v>
      </c>
      <c r="E24" s="63">
        <v>26460226.42</v>
      </c>
      <c r="F24" s="64">
        <f t="shared" si="0"/>
        <v>51051.8</v>
      </c>
      <c r="G24" s="63"/>
      <c r="H24" s="63">
        <v>51051.8</v>
      </c>
      <c r="I24" s="64">
        <v>15315.54</v>
      </c>
      <c r="J24" s="64">
        <v>35736.26</v>
      </c>
      <c r="K24" s="65"/>
      <c r="L24" s="57"/>
      <c r="M24" s="57"/>
    </row>
    <row r="25" spans="1:13" s="58" customFormat="1" ht="12.75">
      <c r="A25" s="59" t="s">
        <v>13</v>
      </c>
      <c r="B25" s="60">
        <v>45677343.93</v>
      </c>
      <c r="C25" s="61">
        <v>6016343.93</v>
      </c>
      <c r="D25" s="62">
        <v>0</v>
      </c>
      <c r="E25" s="63">
        <v>45530523.97</v>
      </c>
      <c r="F25" s="64">
        <f t="shared" si="0"/>
        <v>316275.98</v>
      </c>
      <c r="G25" s="63">
        <v>146819.96</v>
      </c>
      <c r="H25" s="63">
        <v>169456.02</v>
      </c>
      <c r="I25" s="64">
        <v>15000</v>
      </c>
      <c r="J25" s="64">
        <v>301275.98</v>
      </c>
      <c r="K25" s="65"/>
      <c r="L25" s="57"/>
      <c r="M25" s="57"/>
    </row>
    <row r="26" spans="1:13" s="58" customFormat="1" ht="12.75">
      <c r="A26" s="59" t="s">
        <v>215</v>
      </c>
      <c r="B26" s="60">
        <v>34330567.82</v>
      </c>
      <c r="C26" s="61">
        <v>4488519.2</v>
      </c>
      <c r="D26" s="62">
        <v>86985.62</v>
      </c>
      <c r="E26" s="63">
        <v>34330567.82</v>
      </c>
      <c r="F26" s="64">
        <f t="shared" si="0"/>
        <v>550170.12</v>
      </c>
      <c r="G26" s="63"/>
      <c r="H26" s="63">
        <v>550170.12</v>
      </c>
      <c r="I26" s="64">
        <v>166038</v>
      </c>
      <c r="J26" s="64">
        <v>384132.12</v>
      </c>
      <c r="K26" s="65"/>
      <c r="L26" s="57"/>
      <c r="M26" s="57"/>
    </row>
    <row r="27" spans="1:13" s="58" customFormat="1" ht="12.75">
      <c r="A27" s="59" t="s">
        <v>88</v>
      </c>
      <c r="B27" s="60">
        <v>23668914.24</v>
      </c>
      <c r="C27" s="61">
        <v>2684560.74</v>
      </c>
      <c r="D27" s="62">
        <v>53750</v>
      </c>
      <c r="E27" s="63">
        <v>23323723.48</v>
      </c>
      <c r="F27" s="64">
        <f t="shared" si="0"/>
        <v>647475.62</v>
      </c>
      <c r="G27" s="63">
        <v>332902.76</v>
      </c>
      <c r="H27" s="63">
        <v>314572.86</v>
      </c>
      <c r="I27" s="64">
        <v>60000</v>
      </c>
      <c r="J27" s="64">
        <v>587475.62</v>
      </c>
      <c r="K27" s="65"/>
      <c r="L27" s="57"/>
      <c r="M27" s="57"/>
    </row>
    <row r="28" spans="1:13" s="58" customFormat="1" ht="12.75">
      <c r="A28" s="59" t="s">
        <v>216</v>
      </c>
      <c r="B28" s="60">
        <v>37642050.19</v>
      </c>
      <c r="C28" s="61">
        <v>4967369.19</v>
      </c>
      <c r="D28" s="62">
        <v>8546</v>
      </c>
      <c r="E28" s="63">
        <v>37641060.99</v>
      </c>
      <c r="F28" s="64">
        <f t="shared" si="0"/>
        <v>1051.2</v>
      </c>
      <c r="G28" s="63">
        <v>989.2</v>
      </c>
      <c r="H28" s="63">
        <v>62</v>
      </c>
      <c r="I28" s="64">
        <v>50</v>
      </c>
      <c r="J28" s="64">
        <v>1001.2</v>
      </c>
      <c r="K28" s="65"/>
      <c r="L28" s="57"/>
      <c r="M28" s="57"/>
    </row>
    <row r="29" spans="1:13" s="58" customFormat="1" ht="12.75">
      <c r="A29" s="59" t="s">
        <v>89</v>
      </c>
      <c r="B29" s="60">
        <v>9708597.43</v>
      </c>
      <c r="C29" s="61">
        <v>516597.43</v>
      </c>
      <c r="D29" s="62">
        <v>0</v>
      </c>
      <c r="E29" s="63">
        <v>9453518.19</v>
      </c>
      <c r="F29" s="64">
        <f t="shared" si="0"/>
        <v>255079.24</v>
      </c>
      <c r="G29" s="63">
        <v>255079.24</v>
      </c>
      <c r="H29" s="63"/>
      <c r="I29" s="63">
        <v>51015.85</v>
      </c>
      <c r="J29" s="64">
        <v>204063.39</v>
      </c>
      <c r="K29" s="65"/>
      <c r="L29" s="57"/>
      <c r="M29" s="57"/>
    </row>
    <row r="30" spans="1:13" s="58" customFormat="1" ht="12.75">
      <c r="A30" s="59" t="s">
        <v>217</v>
      </c>
      <c r="B30" s="60">
        <v>19922309.77</v>
      </c>
      <c r="C30" s="61">
        <v>100945.77</v>
      </c>
      <c r="D30" s="62">
        <v>0</v>
      </c>
      <c r="E30" s="63">
        <v>19904582.19</v>
      </c>
      <c r="F30" s="64">
        <f t="shared" si="0"/>
        <v>17727.58</v>
      </c>
      <c r="G30" s="63">
        <v>17727.58</v>
      </c>
      <c r="H30" s="63"/>
      <c r="I30" s="64">
        <v>3545.52</v>
      </c>
      <c r="J30" s="64">
        <v>14182.06</v>
      </c>
      <c r="K30" s="65"/>
      <c r="L30" s="57"/>
      <c r="M30" s="57"/>
    </row>
    <row r="31" spans="1:13" s="58" customFormat="1" ht="12.75">
      <c r="A31" s="59" t="s">
        <v>218</v>
      </c>
      <c r="B31" s="60">
        <v>8822295.84</v>
      </c>
      <c r="C31" s="61">
        <v>934295.84</v>
      </c>
      <c r="D31" s="62">
        <v>0</v>
      </c>
      <c r="E31" s="63">
        <v>8723430.83</v>
      </c>
      <c r="F31" s="64">
        <f t="shared" si="0"/>
        <v>98865.01</v>
      </c>
      <c r="G31" s="63">
        <v>98865.01</v>
      </c>
      <c r="H31" s="63"/>
      <c r="I31" s="63">
        <v>19700</v>
      </c>
      <c r="J31" s="64">
        <v>79165.01</v>
      </c>
      <c r="K31" s="65"/>
      <c r="L31" s="57"/>
      <c r="M31" s="57"/>
    </row>
    <row r="32" spans="1:13" s="58" customFormat="1" ht="12.75">
      <c r="A32" s="59" t="s">
        <v>90</v>
      </c>
      <c r="B32" s="60">
        <v>16020361.31</v>
      </c>
      <c r="C32" s="61">
        <v>608495.31</v>
      </c>
      <c r="D32" s="62">
        <v>0</v>
      </c>
      <c r="E32" s="63">
        <v>15953709.19</v>
      </c>
      <c r="F32" s="64">
        <f t="shared" si="0"/>
        <v>66652.12</v>
      </c>
      <c r="G32" s="63">
        <v>66652.12</v>
      </c>
      <c r="H32" s="63"/>
      <c r="I32" s="63">
        <v>9500</v>
      </c>
      <c r="J32" s="64">
        <v>57152.12</v>
      </c>
      <c r="K32" s="65"/>
      <c r="L32" s="57"/>
      <c r="M32" s="57"/>
    </row>
    <row r="33" spans="1:13" s="58" customFormat="1" ht="12.75">
      <c r="A33" s="59" t="s">
        <v>219</v>
      </c>
      <c r="B33" s="60">
        <v>10555069.09</v>
      </c>
      <c r="C33" s="61">
        <v>691069.09</v>
      </c>
      <c r="D33" s="62">
        <v>0</v>
      </c>
      <c r="E33" s="63">
        <v>10280449.87</v>
      </c>
      <c r="F33" s="64">
        <f t="shared" si="0"/>
        <v>274619.22</v>
      </c>
      <c r="G33" s="63">
        <v>274619.22</v>
      </c>
      <c r="H33" s="63"/>
      <c r="I33" s="64">
        <v>54924</v>
      </c>
      <c r="J33" s="64">
        <v>219695.22</v>
      </c>
      <c r="K33" s="65"/>
      <c r="L33" s="57"/>
      <c r="M33" s="57"/>
    </row>
    <row r="34" spans="1:13" s="58" customFormat="1" ht="13.5" customHeight="1">
      <c r="A34" s="59" t="s">
        <v>91</v>
      </c>
      <c r="B34" s="60">
        <v>20353804.89</v>
      </c>
      <c r="C34" s="61">
        <v>6843804.89</v>
      </c>
      <c r="D34" s="62">
        <v>0</v>
      </c>
      <c r="E34" s="63">
        <v>20340804.89</v>
      </c>
      <c r="F34" s="64">
        <f t="shared" si="0"/>
        <v>135408.87</v>
      </c>
      <c r="G34" s="63">
        <v>13000</v>
      </c>
      <c r="H34" s="63">
        <v>122408.87</v>
      </c>
      <c r="I34" s="64">
        <v>40622.66</v>
      </c>
      <c r="J34" s="64">
        <v>94786.21</v>
      </c>
      <c r="K34" s="65"/>
      <c r="L34" s="57"/>
      <c r="M34" s="57"/>
    </row>
    <row r="35" spans="1:13" s="58" customFormat="1" ht="12.75">
      <c r="A35" s="59" t="s">
        <v>92</v>
      </c>
      <c r="B35" s="60">
        <v>16145636.98</v>
      </c>
      <c r="C35" s="61">
        <v>6896651</v>
      </c>
      <c r="D35" s="62">
        <v>0</v>
      </c>
      <c r="E35" s="63">
        <v>16145404.38</v>
      </c>
      <c r="F35" s="64">
        <f t="shared" si="0"/>
        <v>46114.119999999995</v>
      </c>
      <c r="G35" s="63">
        <v>232.6</v>
      </c>
      <c r="H35" s="63">
        <v>45881.52</v>
      </c>
      <c r="I35" s="64">
        <v>6114.12</v>
      </c>
      <c r="J35" s="64">
        <v>40000</v>
      </c>
      <c r="K35" s="65"/>
      <c r="L35" s="57"/>
      <c r="M35" s="57"/>
    </row>
    <row r="36" spans="1:13" s="58" customFormat="1" ht="12.75">
      <c r="A36" s="59" t="s">
        <v>14</v>
      </c>
      <c r="B36" s="60">
        <v>15179152.29</v>
      </c>
      <c r="C36" s="61">
        <v>2326240.79</v>
      </c>
      <c r="D36" s="62">
        <v>0</v>
      </c>
      <c r="E36" s="63">
        <v>15020663.92</v>
      </c>
      <c r="F36" s="64">
        <f t="shared" si="0"/>
        <v>158488.37</v>
      </c>
      <c r="G36" s="63">
        <v>158488.37</v>
      </c>
      <c r="H36" s="63"/>
      <c r="I36" s="64">
        <v>31697.67</v>
      </c>
      <c r="J36" s="64">
        <v>126790.7</v>
      </c>
      <c r="K36" s="65"/>
      <c r="L36" s="57"/>
      <c r="M36" s="57"/>
    </row>
    <row r="37" spans="1:13" s="58" customFormat="1" ht="12.75">
      <c r="A37" s="59" t="s">
        <v>15</v>
      </c>
      <c r="B37" s="60">
        <v>17181838.57</v>
      </c>
      <c r="C37" s="61">
        <v>2553005.57</v>
      </c>
      <c r="D37" s="62">
        <v>0</v>
      </c>
      <c r="E37" s="63">
        <v>17077631.33</v>
      </c>
      <c r="F37" s="64">
        <f t="shared" si="0"/>
        <v>104207.24</v>
      </c>
      <c r="G37" s="63">
        <v>104207.24</v>
      </c>
      <c r="H37" s="63"/>
      <c r="I37" s="64">
        <v>20841.45</v>
      </c>
      <c r="J37" s="64">
        <v>83365.79</v>
      </c>
      <c r="K37" s="65"/>
      <c r="L37" s="57"/>
      <c r="M37" s="57"/>
    </row>
    <row r="38" spans="1:13" s="58" customFormat="1" ht="12.75">
      <c r="A38" s="59" t="s">
        <v>16</v>
      </c>
      <c r="B38" s="60">
        <v>9947738.91</v>
      </c>
      <c r="C38" s="61">
        <v>1519000.91</v>
      </c>
      <c r="D38" s="62">
        <v>0</v>
      </c>
      <c r="E38" s="63">
        <v>9862380.17</v>
      </c>
      <c r="F38" s="64">
        <f t="shared" si="0"/>
        <v>85358.74</v>
      </c>
      <c r="G38" s="63">
        <v>85358.74</v>
      </c>
      <c r="H38" s="63"/>
      <c r="I38" s="64">
        <v>17071.75</v>
      </c>
      <c r="J38" s="64">
        <v>68286.99</v>
      </c>
      <c r="K38" s="65"/>
      <c r="L38" s="57"/>
      <c r="M38" s="57"/>
    </row>
    <row r="39" spans="1:13" s="58" customFormat="1" ht="12.75">
      <c r="A39" s="59" t="s">
        <v>17</v>
      </c>
      <c r="B39" s="60">
        <v>12497254.24</v>
      </c>
      <c r="C39" s="61">
        <v>3129735.85</v>
      </c>
      <c r="D39" s="62">
        <v>0</v>
      </c>
      <c r="E39" s="63">
        <v>12419655.45</v>
      </c>
      <c r="F39" s="64">
        <f t="shared" si="0"/>
        <v>77598.79</v>
      </c>
      <c r="G39" s="63">
        <v>77598.79</v>
      </c>
      <c r="H39" s="63"/>
      <c r="I39" s="63">
        <v>15500</v>
      </c>
      <c r="J39" s="64">
        <v>62098.79</v>
      </c>
      <c r="K39" s="65"/>
      <c r="L39" s="57"/>
      <c r="M39" s="57"/>
    </row>
    <row r="40" spans="1:13" s="58" customFormat="1" ht="12.75">
      <c r="A40" s="59" t="s">
        <v>18</v>
      </c>
      <c r="B40" s="60">
        <v>28287873.77</v>
      </c>
      <c r="C40" s="61">
        <v>247873.77</v>
      </c>
      <c r="D40" s="62">
        <v>0</v>
      </c>
      <c r="E40" s="63">
        <v>28209377.62</v>
      </c>
      <c r="F40" s="64">
        <f t="shared" si="0"/>
        <v>101568.62</v>
      </c>
      <c r="G40" s="63">
        <v>78496.15</v>
      </c>
      <c r="H40" s="63">
        <v>23072.47</v>
      </c>
      <c r="I40" s="64">
        <v>27235.47</v>
      </c>
      <c r="J40" s="64">
        <v>74333.15</v>
      </c>
      <c r="K40" s="65"/>
      <c r="L40" s="57"/>
      <c r="M40" s="57"/>
    </row>
    <row r="41" spans="1:13" s="58" customFormat="1" ht="13.5" customHeight="1" thickBot="1">
      <c r="A41" s="59" t="s">
        <v>220</v>
      </c>
      <c r="B41" s="60">
        <v>13699868.25</v>
      </c>
      <c r="C41" s="61">
        <v>9563323.12</v>
      </c>
      <c r="D41" s="66">
        <v>25545.13</v>
      </c>
      <c r="E41" s="63">
        <v>13699868.25</v>
      </c>
      <c r="F41" s="64">
        <f t="shared" si="0"/>
        <v>150226.61</v>
      </c>
      <c r="G41" s="63"/>
      <c r="H41" s="63">
        <v>150226.61</v>
      </c>
      <c r="I41" s="63">
        <v>10000</v>
      </c>
      <c r="J41" s="64">
        <v>140226.61</v>
      </c>
      <c r="K41" s="65"/>
      <c r="L41" s="57"/>
      <c r="M41" s="57"/>
    </row>
    <row r="42" spans="1:13" s="58" customFormat="1" ht="13.5" thickBot="1">
      <c r="A42" s="67" t="s">
        <v>100</v>
      </c>
      <c r="B42" s="68">
        <f aca="true" t="shared" si="1" ref="B42:J42">SUM(B8:B41)</f>
        <v>956438313.28</v>
      </c>
      <c r="C42" s="69">
        <f t="shared" si="1"/>
        <v>118190702.61999999</v>
      </c>
      <c r="D42" s="70">
        <f t="shared" si="1"/>
        <v>520980.78</v>
      </c>
      <c r="E42" s="71">
        <f t="shared" si="1"/>
        <v>952410523.2400002</v>
      </c>
      <c r="F42" s="71">
        <f t="shared" si="1"/>
        <v>8073152.950000002</v>
      </c>
      <c r="G42" s="71">
        <f t="shared" si="1"/>
        <v>3497342.040000001</v>
      </c>
      <c r="H42" s="71">
        <f t="shared" si="1"/>
        <v>4575810.909999999</v>
      </c>
      <c r="I42" s="71">
        <f t="shared" si="1"/>
        <v>1670067.18</v>
      </c>
      <c r="J42" s="71">
        <f t="shared" si="1"/>
        <v>6403085.77</v>
      </c>
      <c r="K42" s="65"/>
      <c r="L42" s="57"/>
      <c r="M42" s="57"/>
    </row>
    <row r="43" spans="1:11" s="58" customFormat="1" ht="12.75">
      <c r="A43" s="72" t="s">
        <v>19</v>
      </c>
      <c r="B43" s="52">
        <v>28365637.67</v>
      </c>
      <c r="C43" s="61">
        <v>2461879.17</v>
      </c>
      <c r="D43" s="62">
        <v>0</v>
      </c>
      <c r="E43" s="55">
        <v>28365637.67</v>
      </c>
      <c r="F43" s="55">
        <f aca="true" t="shared" si="2" ref="F43:F56">G43+H43</f>
        <v>293</v>
      </c>
      <c r="G43" s="53">
        <v>0</v>
      </c>
      <c r="H43" s="61">
        <v>293</v>
      </c>
      <c r="I43" s="55">
        <v>50</v>
      </c>
      <c r="J43" s="55">
        <v>243</v>
      </c>
      <c r="K43" s="65"/>
    </row>
    <row r="44" spans="1:11" s="58" customFormat="1" ht="14.25" customHeight="1">
      <c r="A44" s="73" t="s">
        <v>65</v>
      </c>
      <c r="B44" s="60">
        <v>40547124.08</v>
      </c>
      <c r="C44" s="61">
        <v>7723378.369999999</v>
      </c>
      <c r="D44" s="62">
        <v>8305</v>
      </c>
      <c r="E44" s="64">
        <v>40547124.08</v>
      </c>
      <c r="F44" s="64">
        <f t="shared" si="2"/>
        <v>199711.2</v>
      </c>
      <c r="G44" s="63">
        <v>0</v>
      </c>
      <c r="H44" s="63">
        <v>199711.2</v>
      </c>
      <c r="I44" s="64">
        <v>39942</v>
      </c>
      <c r="J44" s="64">
        <v>159769.2</v>
      </c>
      <c r="K44" s="65"/>
    </row>
    <row r="45" spans="1:11" s="58" customFormat="1" ht="12.75">
      <c r="A45" s="73" t="s">
        <v>221</v>
      </c>
      <c r="B45" s="60">
        <v>19735851.03</v>
      </c>
      <c r="C45" s="61">
        <v>631231.03</v>
      </c>
      <c r="D45" s="62">
        <v>0</v>
      </c>
      <c r="E45" s="64">
        <v>19492978.47</v>
      </c>
      <c r="F45" s="64">
        <f t="shared" si="2"/>
        <v>245968.56</v>
      </c>
      <c r="G45" s="63">
        <v>242872.56</v>
      </c>
      <c r="H45" s="63">
        <v>3096</v>
      </c>
      <c r="I45" s="64">
        <v>50122</v>
      </c>
      <c r="J45" s="64">
        <v>195846.56</v>
      </c>
      <c r="K45" s="65"/>
    </row>
    <row r="46" spans="1:11" s="58" customFormat="1" ht="12.75">
      <c r="A46" s="73" t="s">
        <v>66</v>
      </c>
      <c r="B46" s="60">
        <v>24019222.16</v>
      </c>
      <c r="C46" s="61">
        <v>2835315.76</v>
      </c>
      <c r="D46" s="62">
        <v>693256.4</v>
      </c>
      <c r="E46" s="64">
        <v>24019222.16</v>
      </c>
      <c r="F46" s="64">
        <f t="shared" si="2"/>
        <v>0</v>
      </c>
      <c r="G46" s="63"/>
      <c r="H46" s="63"/>
      <c r="I46" s="64"/>
      <c r="J46" s="64"/>
      <c r="K46" s="65"/>
    </row>
    <row r="47" spans="1:11" s="58" customFormat="1" ht="15.75" customHeight="1">
      <c r="A47" s="73" t="s">
        <v>67</v>
      </c>
      <c r="B47" s="60">
        <v>32854390.63</v>
      </c>
      <c r="C47" s="61">
        <v>8442713.629999999</v>
      </c>
      <c r="D47" s="62">
        <v>0</v>
      </c>
      <c r="E47" s="64">
        <v>32854390.63</v>
      </c>
      <c r="F47" s="64">
        <f t="shared" si="2"/>
        <v>360931.34</v>
      </c>
      <c r="G47" s="63">
        <v>0</v>
      </c>
      <c r="H47" s="63">
        <v>360931.34</v>
      </c>
      <c r="I47" s="64">
        <v>60000</v>
      </c>
      <c r="J47" s="64">
        <v>300931.34</v>
      </c>
      <c r="K47" s="65"/>
    </row>
    <row r="48" spans="1:11" s="58" customFormat="1" ht="12.75">
      <c r="A48" s="73" t="s">
        <v>68</v>
      </c>
      <c r="B48" s="60">
        <v>4296070.36</v>
      </c>
      <c r="C48" s="61">
        <v>151070.36</v>
      </c>
      <c r="D48" s="62">
        <v>0</v>
      </c>
      <c r="E48" s="64">
        <v>4276769.5</v>
      </c>
      <c r="F48" s="64">
        <f t="shared" si="2"/>
        <v>19300.86</v>
      </c>
      <c r="G48" s="63">
        <v>19300.86</v>
      </c>
      <c r="H48" s="63"/>
      <c r="I48" s="64">
        <v>300</v>
      </c>
      <c r="J48" s="64">
        <v>19000.86</v>
      </c>
      <c r="K48" s="65"/>
    </row>
    <row r="49" spans="1:11" s="58" customFormat="1" ht="12.75">
      <c r="A49" s="73" t="s">
        <v>69</v>
      </c>
      <c r="B49" s="60">
        <v>13948366.18</v>
      </c>
      <c r="C49" s="61">
        <v>960366.18</v>
      </c>
      <c r="D49" s="62">
        <v>0</v>
      </c>
      <c r="E49" s="64">
        <v>13948366.18</v>
      </c>
      <c r="F49" s="64">
        <f t="shared" si="2"/>
        <v>0</v>
      </c>
      <c r="G49" s="63">
        <v>0</v>
      </c>
      <c r="H49" s="63"/>
      <c r="I49" s="64"/>
      <c r="J49" s="64"/>
      <c r="K49" s="65"/>
    </row>
    <row r="50" spans="1:11" s="58" customFormat="1" ht="12.75">
      <c r="A50" s="73" t="s">
        <v>70</v>
      </c>
      <c r="B50" s="60">
        <v>3375507.76</v>
      </c>
      <c r="C50" s="61">
        <v>38507.76</v>
      </c>
      <c r="D50" s="62">
        <v>0</v>
      </c>
      <c r="E50" s="64">
        <v>3348732.38</v>
      </c>
      <c r="F50" s="64">
        <f t="shared" si="2"/>
        <v>26775.38</v>
      </c>
      <c r="G50" s="63">
        <v>26775.38</v>
      </c>
      <c r="H50" s="63"/>
      <c r="I50" s="64">
        <v>2000</v>
      </c>
      <c r="J50" s="64">
        <v>24775.38</v>
      </c>
      <c r="K50" s="65"/>
    </row>
    <row r="51" spans="1:11" s="58" customFormat="1" ht="12.75">
      <c r="A51" s="74" t="s">
        <v>71</v>
      </c>
      <c r="B51" s="60">
        <v>24946902.7</v>
      </c>
      <c r="C51" s="61">
        <v>1470902.7</v>
      </c>
      <c r="D51" s="62">
        <v>0</v>
      </c>
      <c r="E51" s="63">
        <v>24575058</v>
      </c>
      <c r="F51" s="64">
        <f t="shared" si="2"/>
        <v>371844.7</v>
      </c>
      <c r="G51" s="63">
        <v>371844.7</v>
      </c>
      <c r="H51" s="63"/>
      <c r="I51" s="63">
        <v>20000</v>
      </c>
      <c r="J51" s="64">
        <v>351844.7</v>
      </c>
      <c r="K51" s="65"/>
    </row>
    <row r="52" spans="1:11" s="58" customFormat="1" ht="12.75">
      <c r="A52" s="73" t="s">
        <v>222</v>
      </c>
      <c r="B52" s="60">
        <v>14076927.78</v>
      </c>
      <c r="C52" s="61">
        <v>2783367.78</v>
      </c>
      <c r="D52" s="62">
        <v>0</v>
      </c>
      <c r="E52" s="64">
        <v>14002175.12</v>
      </c>
      <c r="F52" s="64">
        <f t="shared" si="2"/>
        <v>74752.66</v>
      </c>
      <c r="G52" s="63">
        <v>74752.66</v>
      </c>
      <c r="H52" s="63"/>
      <c r="I52" s="64">
        <v>14950</v>
      </c>
      <c r="J52" s="64">
        <v>59802.66</v>
      </c>
      <c r="K52" s="65"/>
    </row>
    <row r="53" spans="1:11" s="58" customFormat="1" ht="12.75">
      <c r="A53" s="73" t="s">
        <v>20</v>
      </c>
      <c r="B53" s="60">
        <v>6675926.45</v>
      </c>
      <c r="C53" s="61">
        <v>1088926.45</v>
      </c>
      <c r="D53" s="62">
        <v>0</v>
      </c>
      <c r="E53" s="64">
        <v>6675926.45</v>
      </c>
      <c r="F53" s="64">
        <f t="shared" si="2"/>
        <v>0</v>
      </c>
      <c r="G53" s="63"/>
      <c r="H53" s="63"/>
      <c r="I53" s="64"/>
      <c r="J53" s="64"/>
      <c r="K53" s="65"/>
    </row>
    <row r="54" spans="1:11" s="58" customFormat="1" ht="12.75">
      <c r="A54" s="73" t="s">
        <v>21</v>
      </c>
      <c r="B54" s="60">
        <v>2736096.12</v>
      </c>
      <c r="C54" s="61">
        <v>504369.12</v>
      </c>
      <c r="D54" s="62">
        <v>0</v>
      </c>
      <c r="E54" s="64">
        <v>2720319.87</v>
      </c>
      <c r="F54" s="64">
        <f t="shared" si="2"/>
        <v>15776.25</v>
      </c>
      <c r="G54" s="63">
        <v>15776.25</v>
      </c>
      <c r="H54" s="63"/>
      <c r="I54" s="64">
        <v>3155</v>
      </c>
      <c r="J54" s="64">
        <v>12621.25</v>
      </c>
      <c r="K54" s="65"/>
    </row>
    <row r="55" spans="1:11" s="58" customFormat="1" ht="12.75">
      <c r="A55" s="73" t="s">
        <v>22</v>
      </c>
      <c r="B55" s="60">
        <v>6169749.75</v>
      </c>
      <c r="C55" s="61">
        <v>1550870.75</v>
      </c>
      <c r="D55" s="62">
        <v>0</v>
      </c>
      <c r="E55" s="64">
        <v>6106746.08</v>
      </c>
      <c r="F55" s="64">
        <f t="shared" si="2"/>
        <v>70809.2</v>
      </c>
      <c r="G55" s="63">
        <v>63003.67</v>
      </c>
      <c r="H55" s="63">
        <v>7805.53</v>
      </c>
      <c r="I55" s="64">
        <v>100</v>
      </c>
      <c r="J55" s="64">
        <v>70709.2</v>
      </c>
      <c r="K55" s="65"/>
    </row>
    <row r="56" spans="1:11" s="58" customFormat="1" ht="13.5" thickBot="1">
      <c r="A56" s="73" t="s">
        <v>223</v>
      </c>
      <c r="B56" s="60">
        <v>2891436.99</v>
      </c>
      <c r="C56" s="61">
        <v>669436.99</v>
      </c>
      <c r="D56" s="62">
        <v>0</v>
      </c>
      <c r="E56" s="64">
        <v>2668245.34</v>
      </c>
      <c r="F56" s="64">
        <f t="shared" si="2"/>
        <v>223191.65</v>
      </c>
      <c r="G56" s="63">
        <v>223191.65</v>
      </c>
      <c r="H56" s="63"/>
      <c r="I56" s="64">
        <v>44638</v>
      </c>
      <c r="J56" s="64">
        <v>178553.65</v>
      </c>
      <c r="K56" s="65"/>
    </row>
    <row r="57" spans="1:12" s="58" customFormat="1" ht="15" customHeight="1" thickBot="1">
      <c r="A57" s="75" t="s">
        <v>53</v>
      </c>
      <c r="B57" s="68">
        <f aca="true" t="shared" si="3" ref="B57:J57">SUM(B43:B56)</f>
        <v>224639209.66</v>
      </c>
      <c r="C57" s="69">
        <f t="shared" si="3"/>
        <v>31312336.049999997</v>
      </c>
      <c r="D57" s="70">
        <f t="shared" si="3"/>
        <v>701561.4</v>
      </c>
      <c r="E57" s="71">
        <f t="shared" si="3"/>
        <v>223601691.93</v>
      </c>
      <c r="F57" s="71">
        <f t="shared" si="3"/>
        <v>1609354.7999999998</v>
      </c>
      <c r="G57" s="71">
        <f t="shared" si="3"/>
        <v>1037517.7300000001</v>
      </c>
      <c r="H57" s="71">
        <f t="shared" si="3"/>
        <v>571837.0700000001</v>
      </c>
      <c r="I57" s="71">
        <f t="shared" si="3"/>
        <v>235257</v>
      </c>
      <c r="J57" s="71">
        <f t="shared" si="3"/>
        <v>1374097.7999999998</v>
      </c>
      <c r="K57" s="65"/>
      <c r="L57" s="76"/>
    </row>
    <row r="58" spans="1:11" s="58" customFormat="1" ht="12.75">
      <c r="A58" s="77" t="s">
        <v>23</v>
      </c>
      <c r="B58" s="52">
        <v>25520373.01</v>
      </c>
      <c r="C58" s="61">
        <v>2098288.01</v>
      </c>
      <c r="D58" s="62">
        <v>0</v>
      </c>
      <c r="E58" s="78">
        <v>25515446.59</v>
      </c>
      <c r="F58" s="55">
        <f aca="true" t="shared" si="4" ref="F58:F76">G58+H58</f>
        <v>4926.42</v>
      </c>
      <c r="G58" s="53">
        <v>4926.42</v>
      </c>
      <c r="H58" s="61"/>
      <c r="I58" s="53">
        <v>900.9</v>
      </c>
      <c r="J58" s="55">
        <v>4025.52</v>
      </c>
      <c r="K58" s="65"/>
    </row>
    <row r="59" spans="1:11" s="58" customFormat="1" ht="12.75">
      <c r="A59" s="79" t="s">
        <v>224</v>
      </c>
      <c r="B59" s="60">
        <v>17555033.57</v>
      </c>
      <c r="C59" s="61">
        <v>454294.93</v>
      </c>
      <c r="D59" s="62">
        <v>0</v>
      </c>
      <c r="E59" s="63">
        <v>17501936.66</v>
      </c>
      <c r="F59" s="64">
        <f t="shared" si="4"/>
        <v>55336.91</v>
      </c>
      <c r="G59" s="63">
        <v>53096.91</v>
      </c>
      <c r="H59" s="63">
        <v>2240</v>
      </c>
      <c r="I59" s="63">
        <v>11067.38</v>
      </c>
      <c r="J59" s="64">
        <v>44269.53</v>
      </c>
      <c r="K59" s="65"/>
    </row>
    <row r="60" spans="1:11" s="58" customFormat="1" ht="12.75">
      <c r="A60" s="80" t="s">
        <v>225</v>
      </c>
      <c r="B60" s="60">
        <v>12789554.41</v>
      </c>
      <c r="C60" s="61">
        <v>87554.41</v>
      </c>
      <c r="D60" s="62">
        <v>0</v>
      </c>
      <c r="E60" s="64">
        <v>12789554.41</v>
      </c>
      <c r="F60" s="64">
        <f t="shared" si="4"/>
        <v>8022.86</v>
      </c>
      <c r="G60" s="63"/>
      <c r="H60" s="63">
        <v>8022.86</v>
      </c>
      <c r="I60" s="63">
        <v>1000</v>
      </c>
      <c r="J60" s="64">
        <v>7022.86</v>
      </c>
      <c r="K60" s="65"/>
    </row>
    <row r="61" spans="1:11" s="58" customFormat="1" ht="12.75" customHeight="1">
      <c r="A61" s="80" t="s">
        <v>75</v>
      </c>
      <c r="B61" s="60">
        <v>11554334.95</v>
      </c>
      <c r="C61" s="61">
        <v>551906.15</v>
      </c>
      <c r="D61" s="62">
        <v>0</v>
      </c>
      <c r="E61" s="64">
        <v>11499728.2</v>
      </c>
      <c r="F61" s="64">
        <f t="shared" si="4"/>
        <v>56530.05</v>
      </c>
      <c r="G61" s="63">
        <v>54606.75</v>
      </c>
      <c r="H61" s="63">
        <v>1923.3</v>
      </c>
      <c r="I61" s="63">
        <v>11306</v>
      </c>
      <c r="J61" s="64">
        <v>45224.05</v>
      </c>
      <c r="K61" s="65"/>
    </row>
    <row r="62" spans="1:11" s="58" customFormat="1" ht="12.75">
      <c r="A62" s="80" t="s">
        <v>226</v>
      </c>
      <c r="B62" s="60">
        <v>13514694.9</v>
      </c>
      <c r="C62" s="61">
        <v>301694.9</v>
      </c>
      <c r="D62" s="62">
        <v>0</v>
      </c>
      <c r="E62" s="64">
        <v>13559621.65</v>
      </c>
      <c r="F62" s="64">
        <f t="shared" si="4"/>
        <v>200195.05</v>
      </c>
      <c r="G62" s="63">
        <v>-44926.75</v>
      </c>
      <c r="H62" s="63">
        <v>245121.8</v>
      </c>
      <c r="I62" s="63">
        <v>20000.82</v>
      </c>
      <c r="J62" s="64">
        <v>180194.23</v>
      </c>
      <c r="K62" s="65"/>
    </row>
    <row r="63" spans="1:11" s="58" customFormat="1" ht="12.75">
      <c r="A63" s="80" t="s">
        <v>227</v>
      </c>
      <c r="B63" s="60">
        <v>14453937.04</v>
      </c>
      <c r="C63" s="61">
        <v>871937.0399999991</v>
      </c>
      <c r="D63" s="62">
        <v>0</v>
      </c>
      <c r="E63" s="64">
        <v>14453937.04</v>
      </c>
      <c r="F63" s="64">
        <f t="shared" si="4"/>
        <v>0</v>
      </c>
      <c r="G63" s="63"/>
      <c r="H63" s="63"/>
      <c r="I63" s="63"/>
      <c r="J63" s="64"/>
      <c r="K63" s="65"/>
    </row>
    <row r="64" spans="1:11" s="58" customFormat="1" ht="12.75">
      <c r="A64" s="80" t="s">
        <v>76</v>
      </c>
      <c r="B64" s="60">
        <v>36262963.14</v>
      </c>
      <c r="C64" s="61">
        <v>3041363.14</v>
      </c>
      <c r="D64" s="62">
        <v>0</v>
      </c>
      <c r="E64" s="63">
        <v>36286632.35</v>
      </c>
      <c r="F64" s="64">
        <f t="shared" si="4"/>
        <v>497.65000000000146</v>
      </c>
      <c r="G64" s="63">
        <v>-23669.21</v>
      </c>
      <c r="H64" s="63">
        <v>24166.86</v>
      </c>
      <c r="I64" s="63">
        <v>99.92</v>
      </c>
      <c r="J64" s="64">
        <v>397.73</v>
      </c>
      <c r="K64" s="65"/>
    </row>
    <row r="65" spans="1:11" s="58" customFormat="1" ht="12.75">
      <c r="A65" s="81" t="s">
        <v>77</v>
      </c>
      <c r="B65" s="60">
        <v>24531058.94</v>
      </c>
      <c r="C65" s="61">
        <v>986558.9400000013</v>
      </c>
      <c r="D65" s="62">
        <v>0</v>
      </c>
      <c r="E65" s="63">
        <v>24509968</v>
      </c>
      <c r="F65" s="64">
        <f t="shared" si="4"/>
        <v>264814.32999999996</v>
      </c>
      <c r="G65" s="63">
        <v>21091</v>
      </c>
      <c r="H65" s="63">
        <v>243723.33</v>
      </c>
      <c r="I65" s="63">
        <v>21091</v>
      </c>
      <c r="J65" s="64">
        <v>243723.33</v>
      </c>
      <c r="K65" s="65"/>
    </row>
    <row r="66" spans="1:11" s="58" customFormat="1" ht="12.75">
      <c r="A66" s="80" t="s">
        <v>78</v>
      </c>
      <c r="B66" s="60">
        <v>17616618.16</v>
      </c>
      <c r="C66" s="61">
        <v>1990618.16</v>
      </c>
      <c r="D66" s="62">
        <v>0</v>
      </c>
      <c r="E66" s="64">
        <v>17570772</v>
      </c>
      <c r="F66" s="64">
        <f t="shared" si="4"/>
        <v>151306.97</v>
      </c>
      <c r="G66" s="63">
        <v>45846.21</v>
      </c>
      <c r="H66" s="63">
        <v>105460.76</v>
      </c>
      <c r="I66" s="63">
        <v>45000</v>
      </c>
      <c r="J66" s="64">
        <v>106306.97</v>
      </c>
      <c r="K66" s="65"/>
    </row>
    <row r="67" spans="1:11" s="58" customFormat="1" ht="13.5" customHeight="1">
      <c r="A67" s="80" t="s">
        <v>79</v>
      </c>
      <c r="B67" s="60">
        <v>28681775.06</v>
      </c>
      <c r="C67" s="61">
        <v>4486232.06</v>
      </c>
      <c r="D67" s="62">
        <v>0</v>
      </c>
      <c r="E67" s="64">
        <v>28681775.06</v>
      </c>
      <c r="F67" s="64">
        <f t="shared" si="4"/>
        <v>2037.82</v>
      </c>
      <c r="G67" s="63"/>
      <c r="H67" s="63">
        <v>2037.82</v>
      </c>
      <c r="I67" s="63">
        <v>500</v>
      </c>
      <c r="J67" s="64">
        <v>1537.82</v>
      </c>
      <c r="K67" s="65"/>
    </row>
    <row r="68" spans="1:11" s="58" customFormat="1" ht="12.75">
      <c r="A68" s="81" t="s">
        <v>80</v>
      </c>
      <c r="B68" s="60">
        <v>43652118.13</v>
      </c>
      <c r="C68" s="61">
        <v>4015176.13</v>
      </c>
      <c r="D68" s="62">
        <v>70100</v>
      </c>
      <c r="E68" s="64">
        <v>43651870.89</v>
      </c>
      <c r="F68" s="64">
        <f t="shared" si="4"/>
        <v>185561.91</v>
      </c>
      <c r="G68" s="63">
        <v>247.24</v>
      </c>
      <c r="H68" s="63">
        <v>185314.67</v>
      </c>
      <c r="I68" s="63">
        <v>37112</v>
      </c>
      <c r="J68" s="64">
        <v>148449.91</v>
      </c>
      <c r="K68" s="65"/>
    </row>
    <row r="69" spans="1:11" s="58" customFormat="1" ht="12.75">
      <c r="A69" s="80" t="s">
        <v>228</v>
      </c>
      <c r="B69" s="60">
        <v>30571391.15</v>
      </c>
      <c r="C69" s="61">
        <v>6525958.53</v>
      </c>
      <c r="D69" s="62">
        <v>700</v>
      </c>
      <c r="E69" s="64">
        <v>30561868.71</v>
      </c>
      <c r="F69" s="64">
        <f t="shared" si="4"/>
        <v>176136.16</v>
      </c>
      <c r="G69" s="63">
        <v>9522.44</v>
      </c>
      <c r="H69" s="63">
        <v>166613.72</v>
      </c>
      <c r="I69" s="63">
        <v>52840</v>
      </c>
      <c r="J69" s="64">
        <v>123296.16</v>
      </c>
      <c r="K69" s="65"/>
    </row>
    <row r="70" spans="1:11" s="58" customFormat="1" ht="12.75">
      <c r="A70" s="80" t="s">
        <v>81</v>
      </c>
      <c r="B70" s="60">
        <v>8991249.28</v>
      </c>
      <c r="C70" s="61">
        <v>125788.58</v>
      </c>
      <c r="D70" s="62">
        <v>0</v>
      </c>
      <c r="E70" s="64">
        <v>8990276.83</v>
      </c>
      <c r="F70" s="64">
        <f t="shared" si="4"/>
        <v>972.45</v>
      </c>
      <c r="G70" s="63">
        <v>972.45</v>
      </c>
      <c r="H70" s="63"/>
      <c r="I70" s="63">
        <v>100</v>
      </c>
      <c r="J70" s="64">
        <v>872.45</v>
      </c>
      <c r="K70" s="65"/>
    </row>
    <row r="71" spans="1:11" s="58" customFormat="1" ht="12.75" customHeight="1">
      <c r="A71" s="80" t="s">
        <v>82</v>
      </c>
      <c r="B71" s="60">
        <v>21072703.13</v>
      </c>
      <c r="C71" s="61">
        <v>109703.12999999896</v>
      </c>
      <c r="D71" s="62">
        <v>0</v>
      </c>
      <c r="E71" s="64">
        <v>21072703.13</v>
      </c>
      <c r="F71" s="64">
        <f t="shared" si="4"/>
        <v>0</v>
      </c>
      <c r="G71" s="63"/>
      <c r="H71" s="63"/>
      <c r="I71" s="63"/>
      <c r="J71" s="64"/>
      <c r="K71" s="65"/>
    </row>
    <row r="72" spans="1:11" s="58" customFormat="1" ht="12.75">
      <c r="A72" s="80" t="s">
        <v>83</v>
      </c>
      <c r="B72" s="60">
        <v>7920597.74</v>
      </c>
      <c r="C72" s="61">
        <v>117597.74</v>
      </c>
      <c r="D72" s="62">
        <v>0</v>
      </c>
      <c r="E72" s="64">
        <v>7891527.77</v>
      </c>
      <c r="F72" s="64">
        <f t="shared" si="4"/>
        <v>29069.97</v>
      </c>
      <c r="G72" s="63">
        <v>29069.97</v>
      </c>
      <c r="H72" s="63"/>
      <c r="I72" s="63">
        <v>5000</v>
      </c>
      <c r="J72" s="64">
        <v>24069.97</v>
      </c>
      <c r="K72" s="65"/>
    </row>
    <row r="73" spans="1:11" s="58" customFormat="1" ht="12.75">
      <c r="A73" s="80" t="s">
        <v>24</v>
      </c>
      <c r="B73" s="60">
        <v>8557103</v>
      </c>
      <c r="C73" s="61">
        <v>1222935.9</v>
      </c>
      <c r="D73" s="62">
        <v>0</v>
      </c>
      <c r="E73" s="64">
        <v>8550688.2</v>
      </c>
      <c r="F73" s="64">
        <f t="shared" si="4"/>
        <v>6414.8</v>
      </c>
      <c r="G73" s="63">
        <v>6414.8</v>
      </c>
      <c r="H73" s="63"/>
      <c r="I73" s="63">
        <v>1200</v>
      </c>
      <c r="J73" s="64">
        <v>5214.8</v>
      </c>
      <c r="K73" s="65"/>
    </row>
    <row r="74" spans="1:11" s="58" customFormat="1" ht="12.75">
      <c r="A74" s="80" t="s">
        <v>25</v>
      </c>
      <c r="B74" s="60">
        <v>9688966.13</v>
      </c>
      <c r="C74" s="61">
        <v>1586072.13</v>
      </c>
      <c r="D74" s="82">
        <v>0</v>
      </c>
      <c r="E74" s="64">
        <v>9673724.21</v>
      </c>
      <c r="F74" s="64">
        <f t="shared" si="4"/>
        <v>15241.92</v>
      </c>
      <c r="G74" s="63">
        <v>15241.92</v>
      </c>
      <c r="H74" s="63"/>
      <c r="I74" s="63">
        <v>2895</v>
      </c>
      <c r="J74" s="64">
        <v>12346.92</v>
      </c>
      <c r="K74" s="65"/>
    </row>
    <row r="75" spans="1:11" s="58" customFormat="1" ht="12.75">
      <c r="A75" s="80" t="s">
        <v>26</v>
      </c>
      <c r="B75" s="60">
        <v>13363230.29</v>
      </c>
      <c r="C75" s="61">
        <v>2490230.29</v>
      </c>
      <c r="D75" s="82">
        <v>0</v>
      </c>
      <c r="E75" s="64">
        <v>13328100.52</v>
      </c>
      <c r="F75" s="64">
        <f t="shared" si="4"/>
        <v>35129.77</v>
      </c>
      <c r="G75" s="63">
        <v>35129.77</v>
      </c>
      <c r="H75" s="63"/>
      <c r="I75" s="63">
        <v>7025.95</v>
      </c>
      <c r="J75" s="64">
        <v>28103.82</v>
      </c>
      <c r="K75" s="65"/>
    </row>
    <row r="76" spans="1:11" s="58" customFormat="1" ht="13.5" thickBot="1">
      <c r="A76" s="80" t="s">
        <v>27</v>
      </c>
      <c r="B76" s="60">
        <v>16637945.74</v>
      </c>
      <c r="C76" s="61">
        <v>4724176.74</v>
      </c>
      <c r="D76" s="62">
        <v>500</v>
      </c>
      <c r="E76" s="64">
        <v>16634013.36</v>
      </c>
      <c r="F76" s="64">
        <f t="shared" si="4"/>
        <v>22610.38</v>
      </c>
      <c r="G76" s="63">
        <v>3932.38</v>
      </c>
      <c r="H76" s="63">
        <v>18678</v>
      </c>
      <c r="I76" s="63">
        <v>5000</v>
      </c>
      <c r="J76" s="64">
        <v>17610.38</v>
      </c>
      <c r="K76" s="65"/>
    </row>
    <row r="77" spans="1:12" s="58" customFormat="1" ht="13.5" thickBot="1">
      <c r="A77" s="75" t="s">
        <v>52</v>
      </c>
      <c r="B77" s="68">
        <f aca="true" t="shared" si="5" ref="B77:J77">SUM(B58:B76)</f>
        <v>362935647.77</v>
      </c>
      <c r="C77" s="69">
        <f t="shared" si="5"/>
        <v>35788086.91</v>
      </c>
      <c r="D77" s="70">
        <f t="shared" si="5"/>
        <v>71300</v>
      </c>
      <c r="E77" s="71">
        <f t="shared" si="5"/>
        <v>362724145.5799999</v>
      </c>
      <c r="F77" s="71">
        <f t="shared" si="5"/>
        <v>1214805.4199999997</v>
      </c>
      <c r="G77" s="71">
        <f t="shared" si="5"/>
        <v>211502.3</v>
      </c>
      <c r="H77" s="71">
        <f t="shared" si="5"/>
        <v>1003303.12</v>
      </c>
      <c r="I77" s="71">
        <f t="shared" si="5"/>
        <v>222138.97</v>
      </c>
      <c r="J77" s="71">
        <f t="shared" si="5"/>
        <v>992666.45</v>
      </c>
      <c r="K77" s="65"/>
      <c r="L77" s="76"/>
    </row>
    <row r="78" spans="1:11" s="58" customFormat="1" ht="12.75">
      <c r="A78" s="72" t="s">
        <v>28</v>
      </c>
      <c r="B78" s="52">
        <v>36818856.16</v>
      </c>
      <c r="C78" s="61">
        <v>4040804.28</v>
      </c>
      <c r="D78" s="62">
        <v>1770</v>
      </c>
      <c r="E78" s="55">
        <v>36802866.05</v>
      </c>
      <c r="F78" s="55">
        <f aca="true" t="shared" si="6" ref="F78:F93">G78+H78</f>
        <v>15990.11</v>
      </c>
      <c r="G78" s="53">
        <v>15990.11</v>
      </c>
      <c r="H78" s="53"/>
      <c r="I78" s="53">
        <v>1000</v>
      </c>
      <c r="J78" s="55">
        <v>14990.11</v>
      </c>
      <c r="K78" s="65"/>
    </row>
    <row r="79" spans="1:11" s="58" customFormat="1" ht="12.75">
      <c r="A79" s="59" t="s">
        <v>29</v>
      </c>
      <c r="B79" s="60">
        <v>12548475.93</v>
      </c>
      <c r="C79" s="61">
        <v>255587.93</v>
      </c>
      <c r="D79" s="62">
        <v>0</v>
      </c>
      <c r="E79" s="63">
        <v>12548475.93</v>
      </c>
      <c r="F79" s="64">
        <f t="shared" si="6"/>
        <v>15005.26</v>
      </c>
      <c r="G79" s="63"/>
      <c r="H79" s="63">
        <v>15005.26</v>
      </c>
      <c r="I79" s="63">
        <v>4501.58</v>
      </c>
      <c r="J79" s="64">
        <v>10503.68</v>
      </c>
      <c r="K79" s="65"/>
    </row>
    <row r="80" spans="1:11" s="58" customFormat="1" ht="12.75">
      <c r="A80" s="59" t="s">
        <v>84</v>
      </c>
      <c r="B80" s="60">
        <v>11729570.79</v>
      </c>
      <c r="C80" s="61">
        <v>629859.7899999991</v>
      </c>
      <c r="D80" s="62">
        <v>711</v>
      </c>
      <c r="E80" s="64">
        <v>11658081.05</v>
      </c>
      <c r="F80" s="64">
        <f t="shared" si="6"/>
        <v>71489.74</v>
      </c>
      <c r="G80" s="63">
        <v>71489.74</v>
      </c>
      <c r="H80" s="63"/>
      <c r="I80" s="63">
        <v>14000</v>
      </c>
      <c r="J80" s="64">
        <v>57489.74</v>
      </c>
      <c r="K80" s="65"/>
    </row>
    <row r="81" spans="1:11" s="58" customFormat="1" ht="12.75">
      <c r="A81" s="59" t="s">
        <v>229</v>
      </c>
      <c r="B81" s="60">
        <v>43006809.41</v>
      </c>
      <c r="C81" s="61">
        <v>20400383.64</v>
      </c>
      <c r="D81" s="62">
        <v>1017805.53</v>
      </c>
      <c r="E81" s="64">
        <v>42929050.7</v>
      </c>
      <c r="F81" s="64">
        <f t="shared" si="6"/>
        <v>54390.83</v>
      </c>
      <c r="G81" s="63"/>
      <c r="H81" s="63">
        <v>54390.83</v>
      </c>
      <c r="I81" s="63">
        <v>16317</v>
      </c>
      <c r="J81" s="64">
        <v>38073.83</v>
      </c>
      <c r="K81" s="65"/>
    </row>
    <row r="82" spans="1:11" s="58" customFormat="1" ht="12.75">
      <c r="A82" s="59" t="s">
        <v>230</v>
      </c>
      <c r="B82" s="60">
        <v>13516686.01</v>
      </c>
      <c r="C82" s="61">
        <v>487686.01</v>
      </c>
      <c r="D82" s="62">
        <v>0</v>
      </c>
      <c r="E82" s="64">
        <v>13509759.87</v>
      </c>
      <c r="F82" s="64">
        <f t="shared" si="6"/>
        <v>6926.14</v>
      </c>
      <c r="G82" s="63">
        <v>6926.14</v>
      </c>
      <c r="H82" s="63"/>
      <c r="I82" s="63">
        <v>1385.23</v>
      </c>
      <c r="J82" s="64">
        <v>5540.91</v>
      </c>
      <c r="K82" s="65"/>
    </row>
    <row r="83" spans="1:11" s="58" customFormat="1" ht="12.75">
      <c r="A83" s="73" t="s">
        <v>231</v>
      </c>
      <c r="B83" s="60">
        <v>27410966.45</v>
      </c>
      <c r="C83" s="61">
        <v>1250909.45</v>
      </c>
      <c r="D83" s="62">
        <v>110</v>
      </c>
      <c r="E83" s="64">
        <v>27408200.76</v>
      </c>
      <c r="F83" s="64">
        <f t="shared" si="6"/>
        <v>148915.73</v>
      </c>
      <c r="G83" s="63">
        <v>2765.69</v>
      </c>
      <c r="H83" s="63">
        <v>146150.04</v>
      </c>
      <c r="I83" s="63">
        <v>29783.15</v>
      </c>
      <c r="J83" s="64">
        <v>119132.58</v>
      </c>
      <c r="K83" s="65"/>
    </row>
    <row r="84" spans="1:11" s="58" customFormat="1" ht="12.75">
      <c r="A84" s="59" t="s">
        <v>232</v>
      </c>
      <c r="B84" s="60">
        <v>38785075.68</v>
      </c>
      <c r="C84" s="61">
        <v>7819565.22</v>
      </c>
      <c r="D84" s="62">
        <v>18533.16</v>
      </c>
      <c r="E84" s="64">
        <v>38634768.36</v>
      </c>
      <c r="F84" s="64">
        <f t="shared" si="6"/>
        <v>151767.40999999997</v>
      </c>
      <c r="G84" s="63">
        <v>4637.3</v>
      </c>
      <c r="H84" s="63">
        <v>147130.11</v>
      </c>
      <c r="I84" s="63">
        <v>45530</v>
      </c>
      <c r="J84" s="64">
        <v>106237.41</v>
      </c>
      <c r="K84" s="65"/>
    </row>
    <row r="85" spans="1:11" s="58" customFormat="1" ht="12.75">
      <c r="A85" s="59" t="s">
        <v>97</v>
      </c>
      <c r="B85" s="60">
        <v>19211241.08</v>
      </c>
      <c r="C85" s="61">
        <v>1762045.93</v>
      </c>
      <c r="D85" s="62">
        <v>24710</v>
      </c>
      <c r="E85" s="64">
        <v>19211241.08</v>
      </c>
      <c r="F85" s="64">
        <f t="shared" si="6"/>
        <v>116839.39</v>
      </c>
      <c r="G85" s="63"/>
      <c r="H85" s="63">
        <v>116839.39</v>
      </c>
      <c r="I85" s="63">
        <v>35051.82</v>
      </c>
      <c r="J85" s="64">
        <v>81787.57</v>
      </c>
      <c r="K85" s="65"/>
    </row>
    <row r="86" spans="1:11" s="58" customFormat="1" ht="12.75">
      <c r="A86" s="59" t="s">
        <v>233</v>
      </c>
      <c r="B86" s="60">
        <v>75680976.52</v>
      </c>
      <c r="C86" s="61">
        <v>10089111.319999991</v>
      </c>
      <c r="D86" s="62">
        <v>91850</v>
      </c>
      <c r="E86" s="64">
        <v>75585846.52</v>
      </c>
      <c r="F86" s="64">
        <f t="shared" si="6"/>
        <v>303606.19</v>
      </c>
      <c r="G86" s="63"/>
      <c r="H86" s="63">
        <v>303606.19</v>
      </c>
      <c r="I86" s="63">
        <v>15180.31</v>
      </c>
      <c r="J86" s="64">
        <v>288425.88</v>
      </c>
      <c r="K86" s="65"/>
    </row>
    <row r="87" spans="1:11" s="58" customFormat="1" ht="25.5">
      <c r="A87" s="59" t="s">
        <v>208</v>
      </c>
      <c r="B87" s="60">
        <v>29554340.48</v>
      </c>
      <c r="C87" s="61">
        <v>1633146.98</v>
      </c>
      <c r="D87" s="62">
        <v>0</v>
      </c>
      <c r="E87" s="64">
        <v>29390464.99</v>
      </c>
      <c r="F87" s="64">
        <f t="shared" si="6"/>
        <v>163875.49</v>
      </c>
      <c r="G87" s="63">
        <v>163875.49</v>
      </c>
      <c r="H87" s="63"/>
      <c r="I87" s="63">
        <v>15000</v>
      </c>
      <c r="J87" s="64">
        <v>148875.49</v>
      </c>
      <c r="K87" s="65"/>
    </row>
    <row r="88" spans="1:11" s="58" customFormat="1" ht="12.75">
      <c r="A88" s="59" t="s">
        <v>234</v>
      </c>
      <c r="B88" s="60">
        <v>7384281.83</v>
      </c>
      <c r="C88" s="61">
        <v>529281.83</v>
      </c>
      <c r="D88" s="62">
        <v>0</v>
      </c>
      <c r="E88" s="64">
        <v>7184737.84</v>
      </c>
      <c r="F88" s="64">
        <f t="shared" si="6"/>
        <v>199543.99</v>
      </c>
      <c r="G88" s="63">
        <v>199543.99</v>
      </c>
      <c r="H88" s="63"/>
      <c r="I88" s="63">
        <v>20000</v>
      </c>
      <c r="J88" s="64">
        <v>179543.99</v>
      </c>
      <c r="K88" s="65"/>
    </row>
    <row r="89" spans="1:11" s="58" customFormat="1" ht="12.75">
      <c r="A89" s="59" t="s">
        <v>85</v>
      </c>
      <c r="B89" s="60">
        <v>21947908.88</v>
      </c>
      <c r="C89" s="61">
        <v>8612169.499999998</v>
      </c>
      <c r="D89" s="62">
        <v>2739.38</v>
      </c>
      <c r="E89" s="64">
        <v>21646332.8</v>
      </c>
      <c r="F89" s="64">
        <f t="shared" si="6"/>
        <v>300083.25</v>
      </c>
      <c r="G89" s="63">
        <v>215375.28</v>
      </c>
      <c r="H89" s="63">
        <v>84707.97</v>
      </c>
      <c r="I89" s="63">
        <v>85305</v>
      </c>
      <c r="J89" s="64">
        <v>214778.25</v>
      </c>
      <c r="K89" s="65"/>
    </row>
    <row r="90" spans="1:11" s="58" customFormat="1" ht="12.75">
      <c r="A90" s="59" t="s">
        <v>30</v>
      </c>
      <c r="B90" s="60">
        <v>13692519.53</v>
      </c>
      <c r="C90" s="61">
        <v>3045258.63</v>
      </c>
      <c r="D90" s="62">
        <v>0</v>
      </c>
      <c r="E90" s="64">
        <v>13575602.48</v>
      </c>
      <c r="F90" s="64">
        <f t="shared" si="6"/>
        <v>130649.99</v>
      </c>
      <c r="G90" s="63">
        <v>116917.05</v>
      </c>
      <c r="H90" s="63">
        <v>13732.94</v>
      </c>
      <c r="I90" s="63">
        <v>30249</v>
      </c>
      <c r="J90" s="64">
        <v>100400.99</v>
      </c>
      <c r="K90" s="65"/>
    </row>
    <row r="91" spans="1:11" s="58" customFormat="1" ht="14.25" customHeight="1">
      <c r="A91" s="59" t="s">
        <v>31</v>
      </c>
      <c r="B91" s="60">
        <v>7157896.77</v>
      </c>
      <c r="C91" s="61">
        <v>1091941.77</v>
      </c>
      <c r="D91" s="62">
        <v>0</v>
      </c>
      <c r="E91" s="64">
        <v>7064776.15</v>
      </c>
      <c r="F91" s="64">
        <f t="shared" si="6"/>
        <v>93120.62</v>
      </c>
      <c r="G91" s="63">
        <v>93120.62</v>
      </c>
      <c r="H91" s="63"/>
      <c r="I91" s="63">
        <v>18624</v>
      </c>
      <c r="J91" s="64">
        <v>74496.62</v>
      </c>
      <c r="K91" s="65"/>
    </row>
    <row r="92" spans="1:11" s="58" customFormat="1" ht="14.25" customHeight="1">
      <c r="A92" s="59" t="s">
        <v>99</v>
      </c>
      <c r="B92" s="60">
        <v>8550735.93</v>
      </c>
      <c r="C92" s="61">
        <v>2042735.93</v>
      </c>
      <c r="D92" s="62">
        <v>0</v>
      </c>
      <c r="E92" s="64">
        <v>8505658.8</v>
      </c>
      <c r="F92" s="64">
        <f t="shared" si="6"/>
        <v>45077.13</v>
      </c>
      <c r="G92" s="63">
        <v>45077.13</v>
      </c>
      <c r="H92" s="63"/>
      <c r="I92" s="63">
        <v>1000</v>
      </c>
      <c r="J92" s="64">
        <v>44077.13</v>
      </c>
      <c r="K92" s="65"/>
    </row>
    <row r="93" spans="1:11" s="58" customFormat="1" ht="14.25" customHeight="1" thickBot="1">
      <c r="A93" s="73" t="s">
        <v>32</v>
      </c>
      <c r="B93" s="60">
        <v>197690.55</v>
      </c>
      <c r="C93" s="61">
        <v>196633.55</v>
      </c>
      <c r="D93" s="62">
        <v>1057</v>
      </c>
      <c r="E93" s="63">
        <v>197530.82</v>
      </c>
      <c r="F93" s="64">
        <f t="shared" si="6"/>
        <v>654561.5599999999</v>
      </c>
      <c r="G93" s="63">
        <v>159.73</v>
      </c>
      <c r="H93" s="63">
        <v>654401.83</v>
      </c>
      <c r="I93" s="63">
        <v>195000</v>
      </c>
      <c r="J93" s="64">
        <v>459561.56</v>
      </c>
      <c r="K93" s="65"/>
    </row>
    <row r="94" spans="1:12" s="58" customFormat="1" ht="13.5" thickBot="1">
      <c r="A94" s="75" t="s">
        <v>54</v>
      </c>
      <c r="B94" s="68">
        <f aca="true" t="shared" si="7" ref="B94:J94">SUM(B78:B93)</f>
        <v>367194031.99999994</v>
      </c>
      <c r="C94" s="69">
        <f t="shared" si="7"/>
        <v>63887121.75999999</v>
      </c>
      <c r="D94" s="70">
        <f t="shared" si="7"/>
        <v>1159286.0699999998</v>
      </c>
      <c r="E94" s="71">
        <f t="shared" si="7"/>
        <v>365853394.2</v>
      </c>
      <c r="F94" s="71">
        <f t="shared" si="7"/>
        <v>2471842.83</v>
      </c>
      <c r="G94" s="71">
        <f t="shared" si="7"/>
        <v>935878.27</v>
      </c>
      <c r="H94" s="71">
        <f t="shared" si="7"/>
        <v>1535964.56</v>
      </c>
      <c r="I94" s="71">
        <f t="shared" si="7"/>
        <v>527927.09</v>
      </c>
      <c r="J94" s="71">
        <f t="shared" si="7"/>
        <v>1943915.7399999998</v>
      </c>
      <c r="K94" s="65"/>
      <c r="L94" s="76"/>
    </row>
    <row r="95" spans="1:11" s="58" customFormat="1" ht="12.75">
      <c r="A95" s="51" t="s">
        <v>33</v>
      </c>
      <c r="B95" s="52">
        <v>31792870.48</v>
      </c>
      <c r="C95" s="61">
        <v>3071070.48</v>
      </c>
      <c r="D95" s="62">
        <v>0</v>
      </c>
      <c r="E95" s="55">
        <v>31699189.56</v>
      </c>
      <c r="F95" s="55">
        <f aca="true" t="shared" si="8" ref="F95:F113">G95+H95</f>
        <v>198855.03999999998</v>
      </c>
      <c r="G95" s="53">
        <v>93680.92</v>
      </c>
      <c r="H95" s="53">
        <v>105174.12</v>
      </c>
      <c r="I95" s="53">
        <v>39771</v>
      </c>
      <c r="J95" s="55">
        <v>159084.04</v>
      </c>
      <c r="K95" s="65"/>
    </row>
    <row r="96" spans="1:11" s="58" customFormat="1" ht="12.75">
      <c r="A96" s="59" t="s">
        <v>34</v>
      </c>
      <c r="B96" s="60">
        <v>35309991.09</v>
      </c>
      <c r="C96" s="61">
        <v>4038587.09</v>
      </c>
      <c r="D96" s="62">
        <v>2404</v>
      </c>
      <c r="E96" s="64">
        <v>35299173.64</v>
      </c>
      <c r="F96" s="64">
        <f t="shared" si="8"/>
        <v>11202.130000000001</v>
      </c>
      <c r="G96" s="63">
        <v>10817.45</v>
      </c>
      <c r="H96" s="63">
        <v>384.68</v>
      </c>
      <c r="I96" s="63">
        <v>2355</v>
      </c>
      <c r="J96" s="64">
        <v>8847.13</v>
      </c>
      <c r="K96" s="65"/>
    </row>
    <row r="97" spans="1:11" s="58" customFormat="1" ht="12.75">
      <c r="A97" s="59" t="s">
        <v>35</v>
      </c>
      <c r="B97" s="60">
        <v>36674591.85</v>
      </c>
      <c r="C97" s="61">
        <v>3273243.85</v>
      </c>
      <c r="D97" s="62">
        <v>7348</v>
      </c>
      <c r="E97" s="64">
        <v>36671466.1</v>
      </c>
      <c r="F97" s="64">
        <f t="shared" si="8"/>
        <v>121478.13</v>
      </c>
      <c r="G97" s="63">
        <v>3125.75</v>
      </c>
      <c r="H97" s="63">
        <v>118352.38</v>
      </c>
      <c r="I97" s="63">
        <v>36443</v>
      </c>
      <c r="J97" s="64">
        <v>85035.13</v>
      </c>
      <c r="K97" s="65"/>
    </row>
    <row r="98" spans="1:11" s="58" customFormat="1" ht="12.75">
      <c r="A98" s="59" t="s">
        <v>59</v>
      </c>
      <c r="B98" s="60">
        <v>32145090.53</v>
      </c>
      <c r="C98" s="61">
        <v>6530013.53</v>
      </c>
      <c r="D98" s="62">
        <v>0</v>
      </c>
      <c r="E98" s="64">
        <v>32144933.45</v>
      </c>
      <c r="F98" s="64">
        <f t="shared" si="8"/>
        <v>4898.23</v>
      </c>
      <c r="G98" s="63">
        <v>157.08</v>
      </c>
      <c r="H98" s="63">
        <v>4741.15</v>
      </c>
      <c r="I98" s="63">
        <v>1469</v>
      </c>
      <c r="J98" s="64">
        <v>3429.23</v>
      </c>
      <c r="K98" s="65"/>
    </row>
    <row r="99" spans="1:11" s="58" customFormat="1" ht="12.75">
      <c r="A99" s="59" t="s">
        <v>36</v>
      </c>
      <c r="B99" s="60">
        <v>27308681.36</v>
      </c>
      <c r="C99" s="61">
        <v>4163402.52</v>
      </c>
      <c r="D99" s="62">
        <v>0</v>
      </c>
      <c r="E99" s="83">
        <v>27127188.34</v>
      </c>
      <c r="F99" s="64">
        <f t="shared" si="8"/>
        <v>184974.36</v>
      </c>
      <c r="G99" s="63">
        <v>181493.02</v>
      </c>
      <c r="H99" s="63">
        <v>3481.34</v>
      </c>
      <c r="I99" s="63">
        <v>38000</v>
      </c>
      <c r="J99" s="64">
        <v>146974.36</v>
      </c>
      <c r="K99" s="65"/>
    </row>
    <row r="100" spans="1:11" s="58" customFormat="1" ht="12.75">
      <c r="A100" s="59" t="s">
        <v>37</v>
      </c>
      <c r="B100" s="60">
        <v>21468136.85</v>
      </c>
      <c r="C100" s="61">
        <v>3551016.32</v>
      </c>
      <c r="D100" s="62">
        <v>720</v>
      </c>
      <c r="E100" s="64">
        <v>21468136.85</v>
      </c>
      <c r="F100" s="64">
        <f t="shared" si="8"/>
        <v>274239.81</v>
      </c>
      <c r="G100" s="63">
        <v>0</v>
      </c>
      <c r="H100" s="63">
        <v>274239.81</v>
      </c>
      <c r="I100" s="63">
        <v>68000</v>
      </c>
      <c r="J100" s="64">
        <v>206239.81</v>
      </c>
      <c r="K100" s="65"/>
    </row>
    <row r="101" spans="1:11" s="58" customFormat="1" ht="15" customHeight="1">
      <c r="A101" s="59" t="s">
        <v>60</v>
      </c>
      <c r="B101" s="60">
        <v>51729785.65</v>
      </c>
      <c r="C101" s="61">
        <v>6519386.65</v>
      </c>
      <c r="D101" s="62">
        <v>0</v>
      </c>
      <c r="E101" s="64">
        <v>51645597.14</v>
      </c>
      <c r="F101" s="64">
        <f t="shared" si="8"/>
        <v>1237708.58</v>
      </c>
      <c r="G101" s="63">
        <v>15416.51</v>
      </c>
      <c r="H101" s="63">
        <v>1222292.07</v>
      </c>
      <c r="I101" s="63">
        <v>371000</v>
      </c>
      <c r="J101" s="64">
        <v>866708.58</v>
      </c>
      <c r="K101" s="65"/>
    </row>
    <row r="102" spans="1:11" s="58" customFormat="1" ht="12.75">
      <c r="A102" s="59" t="s">
        <v>38</v>
      </c>
      <c r="B102" s="60">
        <v>23291614.5</v>
      </c>
      <c r="C102" s="61">
        <v>2963440.5</v>
      </c>
      <c r="D102" s="62">
        <v>10500</v>
      </c>
      <c r="E102" s="64">
        <v>23033345.61</v>
      </c>
      <c r="F102" s="64">
        <f t="shared" si="8"/>
        <v>298106.33</v>
      </c>
      <c r="G102" s="63">
        <v>258268.89</v>
      </c>
      <c r="H102" s="63">
        <v>39837.44</v>
      </c>
      <c r="I102" s="63">
        <v>44715.93</v>
      </c>
      <c r="J102" s="64">
        <v>253390.4</v>
      </c>
      <c r="K102" s="65"/>
    </row>
    <row r="103" spans="1:11" s="58" customFormat="1" ht="12.75">
      <c r="A103" s="59" t="s">
        <v>61</v>
      </c>
      <c r="B103" s="60">
        <v>17780814.28</v>
      </c>
      <c r="C103" s="61">
        <v>464750.28</v>
      </c>
      <c r="D103" s="62">
        <v>0</v>
      </c>
      <c r="E103" s="64">
        <v>17741096.33</v>
      </c>
      <c r="F103" s="64">
        <f t="shared" si="8"/>
        <v>39717.95</v>
      </c>
      <c r="G103" s="63">
        <v>39717.95</v>
      </c>
      <c r="H103" s="63"/>
      <c r="I103" s="63">
        <v>100</v>
      </c>
      <c r="J103" s="64">
        <v>39617.95</v>
      </c>
      <c r="K103" s="65"/>
    </row>
    <row r="104" spans="1:11" s="58" customFormat="1" ht="12.75">
      <c r="A104" s="59" t="s">
        <v>235</v>
      </c>
      <c r="B104" s="60">
        <v>15674883.87</v>
      </c>
      <c r="C104" s="61">
        <v>749872.87</v>
      </c>
      <c r="D104" s="62">
        <v>0</v>
      </c>
      <c r="E104" s="64">
        <v>15583873.59</v>
      </c>
      <c r="F104" s="64">
        <f t="shared" si="8"/>
        <v>91010.28</v>
      </c>
      <c r="G104" s="63">
        <v>91010.28</v>
      </c>
      <c r="H104" s="63"/>
      <c r="I104" s="63">
        <v>11000</v>
      </c>
      <c r="J104" s="64">
        <v>80010.28</v>
      </c>
      <c r="K104" s="65"/>
    </row>
    <row r="105" spans="1:11" s="58" customFormat="1" ht="12.75">
      <c r="A105" s="59" t="s">
        <v>62</v>
      </c>
      <c r="B105" s="60">
        <v>8144535.63</v>
      </c>
      <c r="C105" s="61">
        <v>179750.63</v>
      </c>
      <c r="D105" s="62">
        <v>0</v>
      </c>
      <c r="E105" s="64">
        <v>8134895.19</v>
      </c>
      <c r="F105" s="64">
        <f t="shared" si="8"/>
        <v>9640.44</v>
      </c>
      <c r="G105" s="63">
        <v>9640.44</v>
      </c>
      <c r="H105" s="63"/>
      <c r="I105" s="63">
        <v>1900</v>
      </c>
      <c r="J105" s="64">
        <v>7740.44</v>
      </c>
      <c r="K105" s="65"/>
    </row>
    <row r="106" spans="1:11" s="58" customFormat="1" ht="12.75">
      <c r="A106" s="59" t="s">
        <v>63</v>
      </c>
      <c r="B106" s="60">
        <v>6247307.68</v>
      </c>
      <c r="C106" s="61">
        <v>63307.68</v>
      </c>
      <c r="D106" s="62">
        <v>0</v>
      </c>
      <c r="E106" s="64">
        <v>6247189.06</v>
      </c>
      <c r="F106" s="64">
        <f t="shared" si="8"/>
        <v>118.62</v>
      </c>
      <c r="G106" s="63">
        <v>118.62</v>
      </c>
      <c r="H106" s="63"/>
      <c r="I106" s="63">
        <v>20</v>
      </c>
      <c r="J106" s="64">
        <v>98.62</v>
      </c>
      <c r="K106" s="65"/>
    </row>
    <row r="107" spans="1:11" s="58" customFormat="1" ht="12.75">
      <c r="A107" s="59" t="s">
        <v>236</v>
      </c>
      <c r="B107" s="60">
        <v>5847131.94</v>
      </c>
      <c r="C107" s="61">
        <v>776131.94</v>
      </c>
      <c r="D107" s="62">
        <v>0</v>
      </c>
      <c r="E107" s="64">
        <v>5846600.3</v>
      </c>
      <c r="F107" s="64">
        <f t="shared" si="8"/>
        <v>531.64</v>
      </c>
      <c r="G107" s="63">
        <v>531.64</v>
      </c>
      <c r="H107" s="63"/>
      <c r="I107" s="63">
        <v>10</v>
      </c>
      <c r="J107" s="64">
        <v>521.64</v>
      </c>
      <c r="K107" s="65"/>
    </row>
    <row r="108" spans="1:11" s="58" customFormat="1" ht="12.75">
      <c r="A108" s="59" t="s">
        <v>39</v>
      </c>
      <c r="B108" s="60">
        <v>11446213.72</v>
      </c>
      <c r="C108" s="61">
        <v>1659774.22</v>
      </c>
      <c r="D108" s="62">
        <v>0</v>
      </c>
      <c r="E108" s="64">
        <v>11436515.13</v>
      </c>
      <c r="F108" s="64">
        <f t="shared" si="8"/>
        <v>9698.59</v>
      </c>
      <c r="G108" s="63">
        <v>9698.59</v>
      </c>
      <c r="H108" s="63"/>
      <c r="I108" s="63">
        <v>1000</v>
      </c>
      <c r="J108" s="64">
        <v>8698.59</v>
      </c>
      <c r="K108" s="65"/>
    </row>
    <row r="109" spans="1:11" s="58" customFormat="1" ht="12.75">
      <c r="A109" s="59" t="s">
        <v>40</v>
      </c>
      <c r="B109" s="60">
        <v>6693436.22</v>
      </c>
      <c r="C109" s="61">
        <v>1131436.22</v>
      </c>
      <c r="D109" s="62">
        <v>0</v>
      </c>
      <c r="E109" s="64">
        <v>6689592.74</v>
      </c>
      <c r="F109" s="64">
        <f t="shared" si="8"/>
        <v>19032.48</v>
      </c>
      <c r="G109" s="63">
        <v>3843.48</v>
      </c>
      <c r="H109" s="63">
        <v>15189</v>
      </c>
      <c r="I109" s="63">
        <v>5709.74</v>
      </c>
      <c r="J109" s="64">
        <v>13322.74</v>
      </c>
      <c r="K109" s="65"/>
    </row>
    <row r="110" spans="1:11" s="58" customFormat="1" ht="12.75">
      <c r="A110" s="59" t="s">
        <v>41</v>
      </c>
      <c r="B110" s="60">
        <v>5295698.52</v>
      </c>
      <c r="C110" s="61">
        <v>804735.02</v>
      </c>
      <c r="D110" s="62">
        <v>0</v>
      </c>
      <c r="E110" s="64">
        <v>5282119.58</v>
      </c>
      <c r="F110" s="64">
        <f t="shared" si="8"/>
        <v>13578.94</v>
      </c>
      <c r="G110" s="63">
        <v>13578.94</v>
      </c>
      <c r="H110" s="63"/>
      <c r="I110" s="63">
        <v>2700</v>
      </c>
      <c r="J110" s="64">
        <v>10878.94</v>
      </c>
      <c r="K110" s="65"/>
    </row>
    <row r="111" spans="1:11" s="58" customFormat="1" ht="12.75">
      <c r="A111" s="59" t="s">
        <v>42</v>
      </c>
      <c r="B111" s="60">
        <v>1964972.33</v>
      </c>
      <c r="C111" s="61">
        <v>236972.33</v>
      </c>
      <c r="D111" s="62">
        <v>0</v>
      </c>
      <c r="E111" s="64">
        <v>1934192</v>
      </c>
      <c r="F111" s="64">
        <f t="shared" si="8"/>
        <v>30780.33</v>
      </c>
      <c r="G111" s="63">
        <v>30780.33</v>
      </c>
      <c r="H111" s="63"/>
      <c r="I111" s="63">
        <v>4831</v>
      </c>
      <c r="J111" s="64">
        <v>19323.44</v>
      </c>
      <c r="K111" s="65"/>
    </row>
    <row r="112" spans="1:11" s="58" customFormat="1" ht="12.75">
      <c r="A112" s="59" t="s">
        <v>43</v>
      </c>
      <c r="B112" s="60">
        <v>8516119.36</v>
      </c>
      <c r="C112" s="61">
        <v>2640494.36</v>
      </c>
      <c r="D112" s="62">
        <v>2000</v>
      </c>
      <c r="E112" s="64">
        <v>8491964.92</v>
      </c>
      <c r="F112" s="64">
        <f t="shared" si="8"/>
        <v>24154.44</v>
      </c>
      <c r="G112" s="63">
        <v>24154.44</v>
      </c>
      <c r="H112" s="63"/>
      <c r="I112" s="63">
        <v>5000</v>
      </c>
      <c r="J112" s="64">
        <v>25780.33</v>
      </c>
      <c r="K112" s="65"/>
    </row>
    <row r="113" spans="1:11" s="58" customFormat="1" ht="13.5" thickBot="1">
      <c r="A113" s="59" t="s">
        <v>44</v>
      </c>
      <c r="B113" s="60">
        <v>10237116.68</v>
      </c>
      <c r="C113" s="61">
        <v>4799116.68</v>
      </c>
      <c r="D113" s="62">
        <v>0</v>
      </c>
      <c r="E113" s="64">
        <v>10214568.89</v>
      </c>
      <c r="F113" s="64">
        <f t="shared" si="8"/>
        <v>36998.82</v>
      </c>
      <c r="G113" s="63">
        <v>22547.79</v>
      </c>
      <c r="H113" s="63">
        <v>14451.03</v>
      </c>
      <c r="I113" s="63">
        <v>10000</v>
      </c>
      <c r="J113" s="64">
        <v>26998.82</v>
      </c>
      <c r="K113" s="65"/>
    </row>
    <row r="114" spans="1:12" s="58" customFormat="1" ht="13.5" thickBot="1">
      <c r="A114" s="67" t="s">
        <v>55</v>
      </c>
      <c r="B114" s="68">
        <f aca="true" t="shared" si="9" ref="B114:J114">SUM(B95:B113)</f>
        <v>357568992.5400001</v>
      </c>
      <c r="C114" s="69">
        <f t="shared" si="9"/>
        <v>47616503.169999994</v>
      </c>
      <c r="D114" s="70">
        <f t="shared" si="9"/>
        <v>22972</v>
      </c>
      <c r="E114" s="71">
        <f t="shared" si="9"/>
        <v>356691638.41999996</v>
      </c>
      <c r="F114" s="71">
        <f t="shared" si="9"/>
        <v>2606725.1399999997</v>
      </c>
      <c r="G114" s="71">
        <f t="shared" si="9"/>
        <v>808582.1199999998</v>
      </c>
      <c r="H114" s="71">
        <f t="shared" si="9"/>
        <v>1798143.02</v>
      </c>
      <c r="I114" s="71">
        <f t="shared" si="9"/>
        <v>644024.67</v>
      </c>
      <c r="J114" s="71">
        <f t="shared" si="9"/>
        <v>1962700.4699999997</v>
      </c>
      <c r="K114" s="65"/>
      <c r="L114" s="76"/>
    </row>
    <row r="115" spans="1:11" s="58" customFormat="1" ht="12.75">
      <c r="A115" s="51" t="s">
        <v>45</v>
      </c>
      <c r="B115" s="52">
        <v>17103241.06</v>
      </c>
      <c r="C115" s="61">
        <v>242520.06</v>
      </c>
      <c r="D115" s="62">
        <v>3603.5</v>
      </c>
      <c r="E115" s="53">
        <v>17015769.92</v>
      </c>
      <c r="F115" s="55">
        <f aca="true" t="shared" si="10" ref="F115:F125">G115+H115</f>
        <v>98471.14</v>
      </c>
      <c r="G115" s="53">
        <v>87471.14</v>
      </c>
      <c r="H115" s="53">
        <v>11000</v>
      </c>
      <c r="I115" s="53">
        <v>20000</v>
      </c>
      <c r="J115" s="55">
        <v>78471.14</v>
      </c>
      <c r="K115" s="65"/>
    </row>
    <row r="116" spans="1:11" s="58" customFormat="1" ht="12.75">
      <c r="A116" s="59" t="s">
        <v>46</v>
      </c>
      <c r="B116" s="60">
        <v>25556821.87</v>
      </c>
      <c r="C116" s="61">
        <v>1748737.87</v>
      </c>
      <c r="D116" s="62">
        <v>584</v>
      </c>
      <c r="E116" s="64">
        <v>25556821.87</v>
      </c>
      <c r="F116" s="64">
        <f t="shared" si="10"/>
        <v>45500.68</v>
      </c>
      <c r="G116" s="63">
        <v>0</v>
      </c>
      <c r="H116" s="63">
        <v>45500.68</v>
      </c>
      <c r="I116" s="63">
        <v>5500.68</v>
      </c>
      <c r="J116" s="64">
        <v>40000</v>
      </c>
      <c r="K116" s="65"/>
    </row>
    <row r="117" spans="1:11" s="58" customFormat="1" ht="12.75">
      <c r="A117" s="59" t="s">
        <v>47</v>
      </c>
      <c r="B117" s="60">
        <v>33437127.74</v>
      </c>
      <c r="C117" s="61">
        <v>6633127.74</v>
      </c>
      <c r="D117" s="62">
        <v>0</v>
      </c>
      <c r="E117" s="64">
        <v>33437127.74</v>
      </c>
      <c r="F117" s="64">
        <f t="shared" si="10"/>
        <v>281948.73</v>
      </c>
      <c r="G117" s="63">
        <v>0</v>
      </c>
      <c r="H117" s="63">
        <v>281948.73</v>
      </c>
      <c r="I117" s="63">
        <v>50000</v>
      </c>
      <c r="J117" s="64">
        <v>231948.73</v>
      </c>
      <c r="K117" s="65"/>
    </row>
    <row r="118" spans="1:11" s="58" customFormat="1" ht="12.75">
      <c r="A118" s="59" t="s">
        <v>48</v>
      </c>
      <c r="B118" s="60">
        <v>20020168.44</v>
      </c>
      <c r="C118" s="61">
        <v>1799456.44</v>
      </c>
      <c r="D118" s="62">
        <v>2712</v>
      </c>
      <c r="E118" s="63">
        <v>20000608.29</v>
      </c>
      <c r="F118" s="64">
        <f t="shared" si="10"/>
        <v>46323.31</v>
      </c>
      <c r="G118" s="63">
        <v>19560.15</v>
      </c>
      <c r="H118" s="63">
        <v>26763.16</v>
      </c>
      <c r="I118" s="63">
        <v>10000</v>
      </c>
      <c r="J118" s="64">
        <v>36323.31</v>
      </c>
      <c r="K118" s="65"/>
    </row>
    <row r="119" spans="1:11" s="58" customFormat="1" ht="12.75">
      <c r="A119" s="59" t="s">
        <v>72</v>
      </c>
      <c r="B119" s="60">
        <v>28570949.16</v>
      </c>
      <c r="C119" s="61">
        <v>4209080.16</v>
      </c>
      <c r="D119" s="62">
        <v>5000</v>
      </c>
      <c r="E119" s="63">
        <v>28570949.16</v>
      </c>
      <c r="F119" s="64">
        <f t="shared" si="10"/>
        <v>61216.53</v>
      </c>
      <c r="G119" s="63">
        <v>0</v>
      </c>
      <c r="H119" s="63">
        <v>61216.53</v>
      </c>
      <c r="I119" s="63">
        <v>5500</v>
      </c>
      <c r="J119" s="64">
        <v>55716.53</v>
      </c>
      <c r="K119" s="65"/>
    </row>
    <row r="120" spans="1:11" s="58" customFormat="1" ht="12.75">
      <c r="A120" s="59" t="s">
        <v>73</v>
      </c>
      <c r="B120" s="60">
        <v>8936692.31</v>
      </c>
      <c r="C120" s="61">
        <v>132692.31</v>
      </c>
      <c r="D120" s="62">
        <v>0</v>
      </c>
      <c r="E120" s="63">
        <v>8905371.24</v>
      </c>
      <c r="F120" s="64">
        <f t="shared" si="10"/>
        <v>31321.07</v>
      </c>
      <c r="G120" s="63">
        <v>31321.07</v>
      </c>
      <c r="H120" s="63">
        <v>0</v>
      </c>
      <c r="I120" s="63">
        <v>3209</v>
      </c>
      <c r="J120" s="64">
        <v>28112.07</v>
      </c>
      <c r="K120" s="65"/>
    </row>
    <row r="121" spans="1:11" s="58" customFormat="1" ht="12.75">
      <c r="A121" s="59" t="s">
        <v>237</v>
      </c>
      <c r="B121" s="60">
        <v>5655329.95</v>
      </c>
      <c r="C121" s="61">
        <v>40329.95</v>
      </c>
      <c r="D121" s="62">
        <v>0</v>
      </c>
      <c r="E121" s="64">
        <v>5651735.6</v>
      </c>
      <c r="F121" s="64">
        <f t="shared" si="10"/>
        <v>3594.35</v>
      </c>
      <c r="G121" s="63">
        <v>3594.35</v>
      </c>
      <c r="H121" s="63">
        <v>0</v>
      </c>
      <c r="I121" s="63">
        <v>700</v>
      </c>
      <c r="J121" s="64">
        <v>2894.35</v>
      </c>
      <c r="K121" s="65"/>
    </row>
    <row r="122" spans="1:11" s="58" customFormat="1" ht="12.75">
      <c r="A122" s="59" t="s">
        <v>74</v>
      </c>
      <c r="B122" s="60">
        <v>10382392.12</v>
      </c>
      <c r="C122" s="61">
        <v>807392.12</v>
      </c>
      <c r="D122" s="62">
        <v>0</v>
      </c>
      <c r="E122" s="64">
        <v>10379842.12</v>
      </c>
      <c r="F122" s="64">
        <f t="shared" si="10"/>
        <v>2550</v>
      </c>
      <c r="G122" s="63">
        <v>2550</v>
      </c>
      <c r="H122" s="63">
        <v>0</v>
      </c>
      <c r="I122" s="63">
        <v>510</v>
      </c>
      <c r="J122" s="64">
        <v>2040</v>
      </c>
      <c r="K122" s="65"/>
    </row>
    <row r="123" spans="1:11" s="58" customFormat="1" ht="12.75">
      <c r="A123" s="59" t="s">
        <v>49</v>
      </c>
      <c r="B123" s="60">
        <v>7140566.37</v>
      </c>
      <c r="C123" s="61">
        <v>1071582.87</v>
      </c>
      <c r="D123" s="62">
        <v>0</v>
      </c>
      <c r="E123" s="64">
        <v>7134993.24</v>
      </c>
      <c r="F123" s="64">
        <f t="shared" si="10"/>
        <v>5573.13</v>
      </c>
      <c r="G123" s="63">
        <v>5573.13</v>
      </c>
      <c r="H123" s="63">
        <v>0</v>
      </c>
      <c r="I123" s="63">
        <v>1000</v>
      </c>
      <c r="J123" s="64">
        <v>4573.13</v>
      </c>
      <c r="K123" s="65"/>
    </row>
    <row r="124" spans="1:11" s="58" customFormat="1" ht="12.75">
      <c r="A124" s="59" t="s">
        <v>50</v>
      </c>
      <c r="B124" s="60">
        <v>6644309.76</v>
      </c>
      <c r="C124" s="61">
        <v>1057173.76</v>
      </c>
      <c r="D124" s="62">
        <v>0</v>
      </c>
      <c r="E124" s="63">
        <v>6634803.73</v>
      </c>
      <c r="F124" s="64">
        <f t="shared" si="10"/>
        <v>9506.03</v>
      </c>
      <c r="G124" s="63">
        <v>9506.03</v>
      </c>
      <c r="H124" s="63">
        <v>0</v>
      </c>
      <c r="I124" s="63">
        <v>1800</v>
      </c>
      <c r="J124" s="64">
        <v>7706.03</v>
      </c>
      <c r="K124" s="65"/>
    </row>
    <row r="125" spans="1:11" s="58" customFormat="1" ht="13.5" thickBot="1">
      <c r="A125" s="59" t="s">
        <v>58</v>
      </c>
      <c r="B125" s="60">
        <v>12121582.85</v>
      </c>
      <c r="C125" s="61">
        <v>3760401.85</v>
      </c>
      <c r="D125" s="62">
        <v>0</v>
      </c>
      <c r="E125" s="64">
        <v>12041366.81</v>
      </c>
      <c r="F125" s="64">
        <f t="shared" si="10"/>
        <v>80216.04</v>
      </c>
      <c r="G125" s="63">
        <v>80216.04</v>
      </c>
      <c r="H125" s="63">
        <v>0</v>
      </c>
      <c r="I125" s="63">
        <v>16000</v>
      </c>
      <c r="J125" s="64">
        <v>64216.04</v>
      </c>
      <c r="K125" s="65"/>
    </row>
    <row r="126" spans="1:12" s="58" customFormat="1" ht="13.5" thickBot="1">
      <c r="A126" s="67" t="s">
        <v>56</v>
      </c>
      <c r="B126" s="68">
        <f aca="true" t="shared" si="11" ref="B126:J126">SUM(B115:B125)</f>
        <v>175569181.63</v>
      </c>
      <c r="C126" s="69">
        <f t="shared" si="11"/>
        <v>21502495.130000003</v>
      </c>
      <c r="D126" s="70">
        <f t="shared" si="11"/>
        <v>11899.5</v>
      </c>
      <c r="E126" s="71">
        <f t="shared" si="11"/>
        <v>175329389.72</v>
      </c>
      <c r="F126" s="71">
        <f t="shared" si="11"/>
        <v>666221.01</v>
      </c>
      <c r="G126" s="71">
        <f t="shared" si="11"/>
        <v>239791.91000000003</v>
      </c>
      <c r="H126" s="71">
        <f t="shared" si="11"/>
        <v>426429.1</v>
      </c>
      <c r="I126" s="71">
        <f t="shared" si="11"/>
        <v>114219.68</v>
      </c>
      <c r="J126" s="71">
        <f t="shared" si="11"/>
        <v>552001.33</v>
      </c>
      <c r="K126" s="65"/>
      <c r="L126" s="76"/>
    </row>
    <row r="127" spans="1:11" s="58" customFormat="1" ht="12.75">
      <c r="A127" s="51" t="s">
        <v>238</v>
      </c>
      <c r="B127" s="52">
        <v>36925387.82</v>
      </c>
      <c r="C127" s="61">
        <v>889337.82</v>
      </c>
      <c r="D127" s="62">
        <v>50</v>
      </c>
      <c r="E127" s="84">
        <v>36925387.82</v>
      </c>
      <c r="F127" s="55">
        <f aca="true" t="shared" si="12" ref="F127:F152">G127+H127</f>
        <v>24124.58</v>
      </c>
      <c r="G127" s="53">
        <v>0</v>
      </c>
      <c r="H127" s="53">
        <v>24124.58</v>
      </c>
      <c r="I127" s="53">
        <v>5000</v>
      </c>
      <c r="J127" s="55">
        <v>19124.58</v>
      </c>
      <c r="K127" s="65"/>
    </row>
    <row r="128" spans="1:11" s="58" customFormat="1" ht="12.75">
      <c r="A128" s="59" t="s">
        <v>239</v>
      </c>
      <c r="B128" s="60">
        <v>13194351.18</v>
      </c>
      <c r="C128" s="61">
        <v>98351.18</v>
      </c>
      <c r="D128" s="62">
        <v>0</v>
      </c>
      <c r="E128" s="85">
        <v>13165366.27</v>
      </c>
      <c r="F128" s="64">
        <f t="shared" si="12"/>
        <v>28984.91</v>
      </c>
      <c r="G128" s="63">
        <v>28984.91</v>
      </c>
      <c r="H128" s="63">
        <v>0</v>
      </c>
      <c r="I128" s="63">
        <v>5796</v>
      </c>
      <c r="J128" s="64">
        <v>23188.91</v>
      </c>
      <c r="K128" s="65"/>
    </row>
    <row r="129" spans="1:11" s="58" customFormat="1" ht="12.75">
      <c r="A129" s="59" t="s">
        <v>240</v>
      </c>
      <c r="B129" s="60">
        <v>21679214.91</v>
      </c>
      <c r="C129" s="61">
        <v>787241.41</v>
      </c>
      <c r="D129" s="62">
        <v>0</v>
      </c>
      <c r="E129" s="64">
        <v>21679143.44</v>
      </c>
      <c r="F129" s="64">
        <f t="shared" si="12"/>
        <v>10998.279999999999</v>
      </c>
      <c r="G129" s="63">
        <v>71.47</v>
      </c>
      <c r="H129" s="63">
        <v>10926.81</v>
      </c>
      <c r="I129" s="63">
        <v>1000</v>
      </c>
      <c r="J129" s="64">
        <v>9998.28</v>
      </c>
      <c r="K129" s="65"/>
    </row>
    <row r="130" spans="1:11" s="58" customFormat="1" ht="14.25" customHeight="1">
      <c r="A130" s="59" t="s">
        <v>241</v>
      </c>
      <c r="B130" s="60">
        <v>47531306.64</v>
      </c>
      <c r="C130" s="61">
        <v>4682506.64</v>
      </c>
      <c r="D130" s="62">
        <v>800</v>
      </c>
      <c r="E130" s="85">
        <v>47531306.64</v>
      </c>
      <c r="F130" s="64">
        <f t="shared" si="12"/>
        <v>147434.1</v>
      </c>
      <c r="G130" s="63">
        <v>0</v>
      </c>
      <c r="H130" s="63">
        <v>147434.1</v>
      </c>
      <c r="I130" s="63">
        <v>44000</v>
      </c>
      <c r="J130" s="64">
        <v>103434.1</v>
      </c>
      <c r="K130" s="65"/>
    </row>
    <row r="131" spans="1:11" s="58" customFormat="1" ht="12.75">
      <c r="A131" s="59" t="s">
        <v>242</v>
      </c>
      <c r="B131" s="60">
        <v>14905103.11</v>
      </c>
      <c r="C131" s="61">
        <v>517103.11</v>
      </c>
      <c r="D131" s="62">
        <v>0</v>
      </c>
      <c r="E131" s="85">
        <v>14794713.64</v>
      </c>
      <c r="F131" s="64">
        <f t="shared" si="12"/>
        <v>119505.97</v>
      </c>
      <c r="G131" s="63">
        <v>110389.47</v>
      </c>
      <c r="H131" s="63">
        <v>9116.5</v>
      </c>
      <c r="I131" s="63">
        <v>500</v>
      </c>
      <c r="J131" s="64">
        <v>119005.97</v>
      </c>
      <c r="K131" s="65"/>
    </row>
    <row r="132" spans="1:11" s="58" customFormat="1" ht="12.75">
      <c r="A132" s="59" t="s">
        <v>243</v>
      </c>
      <c r="B132" s="60">
        <v>23398654.16</v>
      </c>
      <c r="C132" s="61">
        <v>3410203.71</v>
      </c>
      <c r="D132" s="62">
        <v>0</v>
      </c>
      <c r="E132" s="85">
        <v>23392602</v>
      </c>
      <c r="F132" s="64">
        <f t="shared" si="12"/>
        <v>186640.26</v>
      </c>
      <c r="G132" s="63">
        <v>6052.16</v>
      </c>
      <c r="H132" s="63">
        <v>180588.1</v>
      </c>
      <c r="I132" s="63">
        <v>640</v>
      </c>
      <c r="J132" s="64">
        <v>186000.26</v>
      </c>
      <c r="K132" s="65"/>
    </row>
    <row r="133" spans="1:11" s="58" customFormat="1" ht="12.75">
      <c r="A133" s="86" t="s">
        <v>244</v>
      </c>
      <c r="B133" s="60">
        <v>51859362.62</v>
      </c>
      <c r="C133" s="61">
        <v>20986165.290000003</v>
      </c>
      <c r="D133" s="62">
        <v>355984.19</v>
      </c>
      <c r="E133" s="85">
        <v>51779253.96</v>
      </c>
      <c r="F133" s="64">
        <f t="shared" si="12"/>
        <v>248827.67</v>
      </c>
      <c r="G133" s="63">
        <v>56798.66</v>
      </c>
      <c r="H133" s="63">
        <v>192029.01</v>
      </c>
      <c r="I133" s="63">
        <v>49765.54</v>
      </c>
      <c r="J133" s="64">
        <v>199062.13</v>
      </c>
      <c r="K133" s="65"/>
    </row>
    <row r="134" spans="1:11" s="58" customFormat="1" ht="12.75">
      <c r="A134" s="59" t="s">
        <v>245</v>
      </c>
      <c r="B134" s="60">
        <v>20389591.29</v>
      </c>
      <c r="C134" s="61">
        <v>1223342.29</v>
      </c>
      <c r="D134" s="62">
        <v>0</v>
      </c>
      <c r="E134" s="85">
        <v>20389414.13</v>
      </c>
      <c r="F134" s="64">
        <f t="shared" si="12"/>
        <v>7531.16</v>
      </c>
      <c r="G134" s="63">
        <v>177.16</v>
      </c>
      <c r="H134" s="63">
        <v>7354</v>
      </c>
      <c r="I134" s="63">
        <v>2259</v>
      </c>
      <c r="J134" s="64">
        <v>5272.16</v>
      </c>
      <c r="K134" s="65"/>
    </row>
    <row r="135" spans="1:11" s="58" customFormat="1" ht="12.75">
      <c r="A135" s="59" t="s">
        <v>246</v>
      </c>
      <c r="B135" s="60">
        <v>28242583.36</v>
      </c>
      <c r="C135" s="61">
        <v>1807140.36</v>
      </c>
      <c r="D135" s="62">
        <v>0</v>
      </c>
      <c r="E135" s="85">
        <v>28241019</v>
      </c>
      <c r="F135" s="64">
        <f t="shared" si="12"/>
        <v>282310.95</v>
      </c>
      <c r="G135" s="63">
        <v>1564.36</v>
      </c>
      <c r="H135" s="63">
        <v>280746.59</v>
      </c>
      <c r="I135" s="63">
        <v>200000</v>
      </c>
      <c r="J135" s="64">
        <v>82310.95</v>
      </c>
      <c r="K135" s="65"/>
    </row>
    <row r="136" spans="1:11" s="58" customFormat="1" ht="15" customHeight="1">
      <c r="A136" s="59" t="s">
        <v>247</v>
      </c>
      <c r="B136" s="60">
        <v>102270768.04</v>
      </c>
      <c r="C136" s="61">
        <v>18935143.04</v>
      </c>
      <c r="D136" s="62">
        <v>93309</v>
      </c>
      <c r="E136" s="85">
        <v>101779645.89</v>
      </c>
      <c r="F136" s="64">
        <f t="shared" si="12"/>
        <v>745639.31</v>
      </c>
      <c r="G136" s="63">
        <v>491122.15</v>
      </c>
      <c r="H136" s="63">
        <v>254517.16</v>
      </c>
      <c r="I136" s="63">
        <v>223600</v>
      </c>
      <c r="J136" s="64">
        <v>522039.31</v>
      </c>
      <c r="K136" s="65"/>
    </row>
    <row r="137" spans="1:11" s="58" customFormat="1" ht="12.75">
      <c r="A137" s="59" t="s">
        <v>248</v>
      </c>
      <c r="B137" s="60">
        <v>69239677.36</v>
      </c>
      <c r="C137" s="61">
        <v>8360377.62</v>
      </c>
      <c r="D137" s="62">
        <v>31837.3</v>
      </c>
      <c r="E137" s="85">
        <v>69180857.24</v>
      </c>
      <c r="F137" s="64">
        <f t="shared" si="12"/>
        <v>747411</v>
      </c>
      <c r="G137" s="63">
        <v>55410.12</v>
      </c>
      <c r="H137" s="63">
        <v>692000.88</v>
      </c>
      <c r="I137" s="63">
        <v>47411</v>
      </c>
      <c r="J137" s="64">
        <v>700000</v>
      </c>
      <c r="K137" s="65"/>
    </row>
    <row r="138" spans="1:11" s="58" customFormat="1" ht="12.75">
      <c r="A138" s="59" t="s">
        <v>249</v>
      </c>
      <c r="B138" s="60">
        <v>21937946.39</v>
      </c>
      <c r="C138" s="61">
        <v>2024547.39</v>
      </c>
      <c r="D138" s="62">
        <v>7710</v>
      </c>
      <c r="E138" s="85">
        <v>21928948.11</v>
      </c>
      <c r="F138" s="64">
        <f t="shared" si="12"/>
        <v>227977.45</v>
      </c>
      <c r="G138" s="63">
        <v>8998.28</v>
      </c>
      <c r="H138" s="63">
        <v>218979.17</v>
      </c>
      <c r="I138" s="63">
        <v>56500</v>
      </c>
      <c r="J138" s="64">
        <v>171477.45</v>
      </c>
      <c r="K138" s="65"/>
    </row>
    <row r="139" spans="1:11" s="58" customFormat="1" ht="12.75">
      <c r="A139" s="59" t="s">
        <v>250</v>
      </c>
      <c r="B139" s="60">
        <v>36164598.83</v>
      </c>
      <c r="C139" s="61">
        <v>2527335.83</v>
      </c>
      <c r="D139" s="62">
        <v>0</v>
      </c>
      <c r="E139" s="64">
        <v>36164598.83</v>
      </c>
      <c r="F139" s="64">
        <f t="shared" si="12"/>
        <v>0</v>
      </c>
      <c r="G139" s="63">
        <v>0</v>
      </c>
      <c r="H139" s="63">
        <v>0</v>
      </c>
      <c r="I139" s="63">
        <v>0</v>
      </c>
      <c r="J139" s="64">
        <v>0</v>
      </c>
      <c r="K139" s="65"/>
    </row>
    <row r="140" spans="1:11" s="58" customFormat="1" ht="12.75">
      <c r="A140" s="59" t="s">
        <v>64</v>
      </c>
      <c r="B140" s="60">
        <v>13680596.28</v>
      </c>
      <c r="C140" s="61">
        <v>53784.78</v>
      </c>
      <c r="D140" s="62">
        <v>0</v>
      </c>
      <c r="E140" s="85">
        <v>13639062.46</v>
      </c>
      <c r="F140" s="64">
        <f t="shared" si="12"/>
        <v>41533.82</v>
      </c>
      <c r="G140" s="63">
        <v>41533.82</v>
      </c>
      <c r="H140" s="63">
        <v>0</v>
      </c>
      <c r="I140" s="63">
        <v>8306</v>
      </c>
      <c r="J140" s="64">
        <v>33227.82</v>
      </c>
      <c r="K140" s="65"/>
    </row>
    <row r="141" spans="1:11" s="58" customFormat="1" ht="12.75">
      <c r="A141" s="59" t="s">
        <v>251</v>
      </c>
      <c r="B141" s="60">
        <v>13339117.31</v>
      </c>
      <c r="C141" s="61">
        <v>360127.31</v>
      </c>
      <c r="D141" s="62">
        <v>0</v>
      </c>
      <c r="E141" s="85">
        <v>13266083.09</v>
      </c>
      <c r="F141" s="64">
        <f t="shared" si="12"/>
        <v>73034.22</v>
      </c>
      <c r="G141" s="63">
        <v>73034.22</v>
      </c>
      <c r="H141" s="63">
        <v>0</v>
      </c>
      <c r="I141" s="63">
        <v>14606</v>
      </c>
      <c r="J141" s="64">
        <v>58428.22</v>
      </c>
      <c r="K141" s="65"/>
    </row>
    <row r="142" spans="1:11" s="58" customFormat="1" ht="12.75">
      <c r="A142" s="59" t="s">
        <v>252</v>
      </c>
      <c r="B142" s="60">
        <v>2108202.85</v>
      </c>
      <c r="C142" s="61">
        <v>25202.85</v>
      </c>
      <c r="D142" s="62">
        <v>0</v>
      </c>
      <c r="E142" s="64">
        <v>2108202.85</v>
      </c>
      <c r="F142" s="64">
        <f t="shared" si="12"/>
        <v>0</v>
      </c>
      <c r="G142" s="63">
        <v>0</v>
      </c>
      <c r="H142" s="63">
        <v>0</v>
      </c>
      <c r="I142" s="63">
        <v>0</v>
      </c>
      <c r="J142" s="64">
        <v>0</v>
      </c>
      <c r="K142" s="65"/>
    </row>
    <row r="143" spans="1:11" s="58" customFormat="1" ht="12.75">
      <c r="A143" s="59" t="s">
        <v>253</v>
      </c>
      <c r="B143" s="60">
        <v>19399782.18</v>
      </c>
      <c r="C143" s="61">
        <v>2082982.18</v>
      </c>
      <c r="D143" s="62">
        <v>0</v>
      </c>
      <c r="E143" s="85">
        <v>19144505.68</v>
      </c>
      <c r="F143" s="64">
        <f t="shared" si="12"/>
        <v>263270.04</v>
      </c>
      <c r="G143" s="63">
        <v>255276.5</v>
      </c>
      <c r="H143" s="63">
        <v>7993.54</v>
      </c>
      <c r="I143" s="63">
        <v>52654</v>
      </c>
      <c r="J143" s="64">
        <v>210616.04</v>
      </c>
      <c r="K143" s="65"/>
    </row>
    <row r="144" spans="1:11" s="58" customFormat="1" ht="12.75">
      <c r="A144" s="59" t="s">
        <v>254</v>
      </c>
      <c r="B144" s="60">
        <v>16073584.92</v>
      </c>
      <c r="C144" s="61">
        <v>6085584.92</v>
      </c>
      <c r="D144" s="62">
        <v>0</v>
      </c>
      <c r="E144" s="85">
        <v>16047550.92</v>
      </c>
      <c r="F144" s="64">
        <f t="shared" si="12"/>
        <v>56440.89</v>
      </c>
      <c r="G144" s="63">
        <v>26034</v>
      </c>
      <c r="H144" s="63">
        <v>30406.89</v>
      </c>
      <c r="I144" s="63">
        <v>11288</v>
      </c>
      <c r="J144" s="64">
        <v>45152.89</v>
      </c>
      <c r="K144" s="65"/>
    </row>
    <row r="145" spans="1:13" s="58" customFormat="1" ht="12.75">
      <c r="A145" s="59" t="s">
        <v>255</v>
      </c>
      <c r="B145" s="60">
        <v>11905756.95</v>
      </c>
      <c r="C145" s="61">
        <v>1698756.95</v>
      </c>
      <c r="D145" s="62">
        <v>0</v>
      </c>
      <c r="E145" s="64">
        <v>11902104.79</v>
      </c>
      <c r="F145" s="64">
        <f t="shared" si="12"/>
        <v>3652.16</v>
      </c>
      <c r="G145" s="63">
        <v>3652.16</v>
      </c>
      <c r="H145" s="63">
        <v>0</v>
      </c>
      <c r="I145" s="63">
        <v>200</v>
      </c>
      <c r="J145" s="64">
        <v>3452.16</v>
      </c>
      <c r="K145" s="65"/>
      <c r="L145" s="57"/>
      <c r="M145" s="57"/>
    </row>
    <row r="146" spans="1:13" s="58" customFormat="1" ht="12.75">
      <c r="A146" s="59" t="s">
        <v>256</v>
      </c>
      <c r="B146" s="60">
        <v>4463800.51</v>
      </c>
      <c r="C146" s="61">
        <v>670800.51</v>
      </c>
      <c r="D146" s="62">
        <v>0</v>
      </c>
      <c r="E146" s="85">
        <v>4460621.8</v>
      </c>
      <c r="F146" s="64">
        <f t="shared" si="12"/>
        <v>16764.42</v>
      </c>
      <c r="G146" s="63">
        <v>3178.71</v>
      </c>
      <c r="H146" s="63">
        <v>13585.71</v>
      </c>
      <c r="I146" s="63">
        <v>5000</v>
      </c>
      <c r="J146" s="64">
        <v>11764.42</v>
      </c>
      <c r="K146" s="65"/>
      <c r="L146" s="57"/>
      <c r="M146" s="57"/>
    </row>
    <row r="147" spans="1:13" s="58" customFormat="1" ht="12.75">
      <c r="A147" s="59" t="s">
        <v>257</v>
      </c>
      <c r="B147" s="60">
        <v>9735159.61</v>
      </c>
      <c r="C147" s="61">
        <v>1319816.61</v>
      </c>
      <c r="D147" s="62">
        <v>0</v>
      </c>
      <c r="E147" s="64">
        <v>9547018.71</v>
      </c>
      <c r="F147" s="64">
        <f t="shared" si="12"/>
        <v>188140.9</v>
      </c>
      <c r="G147" s="63">
        <v>188140.9</v>
      </c>
      <c r="H147" s="63">
        <v>0</v>
      </c>
      <c r="I147" s="63">
        <v>37000</v>
      </c>
      <c r="J147" s="64">
        <v>151140.9</v>
      </c>
      <c r="K147" s="65"/>
      <c r="L147" s="57"/>
      <c r="M147" s="57"/>
    </row>
    <row r="148" spans="1:13" s="58" customFormat="1" ht="12.75">
      <c r="A148" s="59" t="s">
        <v>258</v>
      </c>
      <c r="B148" s="60">
        <v>4287038.42</v>
      </c>
      <c r="C148" s="61">
        <v>586038.42</v>
      </c>
      <c r="D148" s="62">
        <v>0</v>
      </c>
      <c r="E148" s="64">
        <v>4286613.53</v>
      </c>
      <c r="F148" s="64">
        <f t="shared" si="12"/>
        <v>424.89</v>
      </c>
      <c r="G148" s="63">
        <v>424.89</v>
      </c>
      <c r="H148" s="63">
        <v>0</v>
      </c>
      <c r="I148" s="63">
        <v>85</v>
      </c>
      <c r="J148" s="64">
        <v>339.89</v>
      </c>
      <c r="K148" s="65"/>
      <c r="L148" s="57"/>
      <c r="M148" s="57"/>
    </row>
    <row r="149" spans="1:13" s="58" customFormat="1" ht="12.75">
      <c r="A149" s="59" t="s">
        <v>259</v>
      </c>
      <c r="B149" s="60">
        <v>3037516.56</v>
      </c>
      <c r="C149" s="61">
        <v>478516.56</v>
      </c>
      <c r="D149" s="62">
        <v>2000</v>
      </c>
      <c r="E149" s="64">
        <v>3037516.56</v>
      </c>
      <c r="F149" s="64">
        <f t="shared" si="12"/>
        <v>0</v>
      </c>
      <c r="G149" s="63">
        <v>0</v>
      </c>
      <c r="H149" s="63">
        <v>0</v>
      </c>
      <c r="I149" s="63">
        <v>0</v>
      </c>
      <c r="J149" s="64">
        <v>0</v>
      </c>
      <c r="K149" s="65"/>
      <c r="L149" s="57"/>
      <c r="M149" s="57"/>
    </row>
    <row r="150" spans="1:13" s="58" customFormat="1" ht="12.75">
      <c r="A150" s="59" t="s">
        <v>260</v>
      </c>
      <c r="B150" s="60">
        <v>4861199.15</v>
      </c>
      <c r="C150" s="61">
        <v>550809.15</v>
      </c>
      <c r="D150" s="62">
        <v>0</v>
      </c>
      <c r="E150" s="64">
        <v>4848510.7</v>
      </c>
      <c r="F150" s="64">
        <f t="shared" si="12"/>
        <v>51696.28</v>
      </c>
      <c r="G150" s="63">
        <v>12688.45</v>
      </c>
      <c r="H150" s="63">
        <v>39007.83</v>
      </c>
      <c r="I150" s="63">
        <v>15500</v>
      </c>
      <c r="J150" s="64">
        <v>36196.28</v>
      </c>
      <c r="K150" s="65"/>
      <c r="L150" s="57"/>
      <c r="M150" s="57"/>
    </row>
    <row r="151" spans="1:13" s="58" customFormat="1" ht="12.75">
      <c r="A151" s="59" t="s">
        <v>261</v>
      </c>
      <c r="B151" s="60">
        <v>2633587.52</v>
      </c>
      <c r="C151" s="61">
        <v>438587.52</v>
      </c>
      <c r="D151" s="62">
        <v>0</v>
      </c>
      <c r="E151" s="85">
        <v>2633587.52</v>
      </c>
      <c r="F151" s="64">
        <f t="shared" si="12"/>
        <v>0</v>
      </c>
      <c r="G151" s="63">
        <v>0</v>
      </c>
      <c r="H151" s="63">
        <v>0</v>
      </c>
      <c r="I151" s="63">
        <v>0</v>
      </c>
      <c r="J151" s="64">
        <v>0</v>
      </c>
      <c r="K151" s="65"/>
      <c r="L151" s="57"/>
      <c r="M151" s="57"/>
    </row>
    <row r="152" spans="1:13" s="58" customFormat="1" ht="13.5" thickBot="1">
      <c r="A152" s="59" t="s">
        <v>262</v>
      </c>
      <c r="B152" s="60">
        <v>1949808.36</v>
      </c>
      <c r="C152" s="87">
        <v>311808.36</v>
      </c>
      <c r="D152" s="62">
        <v>0</v>
      </c>
      <c r="E152" s="85">
        <v>1907401.67</v>
      </c>
      <c r="F152" s="64">
        <f t="shared" si="12"/>
        <v>42406.69</v>
      </c>
      <c r="G152" s="63">
        <v>42406.69</v>
      </c>
      <c r="H152" s="63">
        <v>0</v>
      </c>
      <c r="I152" s="63">
        <v>8480</v>
      </c>
      <c r="J152" s="64">
        <v>33926.69</v>
      </c>
      <c r="K152" s="65"/>
      <c r="L152" s="57"/>
      <c r="M152" s="57"/>
    </row>
    <row r="153" spans="1:13" s="58" customFormat="1" ht="13.5" thickBot="1">
      <c r="A153" s="67" t="s">
        <v>57</v>
      </c>
      <c r="B153" s="71">
        <f aca="true" t="shared" si="13" ref="B153:J153">SUM(B127:B152)</f>
        <v>595213696.3299999</v>
      </c>
      <c r="C153" s="69">
        <f t="shared" si="13"/>
        <v>80911611.81000002</v>
      </c>
      <c r="D153" s="69">
        <f t="shared" si="13"/>
        <v>491690.49</v>
      </c>
      <c r="E153" s="71">
        <f t="shared" si="13"/>
        <v>593781037.2499999</v>
      </c>
      <c r="F153" s="71">
        <f t="shared" si="13"/>
        <v>3514749.9500000007</v>
      </c>
      <c r="G153" s="71">
        <f t="shared" si="13"/>
        <v>1405939.0799999996</v>
      </c>
      <c r="H153" s="71">
        <f t="shared" si="13"/>
        <v>2108810.8699999996</v>
      </c>
      <c r="I153" s="71">
        <f t="shared" si="13"/>
        <v>789590.54</v>
      </c>
      <c r="J153" s="71">
        <f t="shared" si="13"/>
        <v>2725159.41</v>
      </c>
      <c r="K153" s="65"/>
      <c r="L153" s="57"/>
      <c r="M153" s="57"/>
    </row>
    <row r="154" spans="1:13" s="58" customFormat="1" ht="13.5" thickBot="1">
      <c r="A154" s="67" t="s">
        <v>51</v>
      </c>
      <c r="B154" s="71">
        <f aca="true" t="shared" si="14" ref="B154:J154">B42+B57+B77+B94+B114+B126+B153</f>
        <v>3039559073.21</v>
      </c>
      <c r="C154" s="69">
        <f t="shared" si="14"/>
        <v>399208857.45</v>
      </c>
      <c r="D154" s="69">
        <f t="shared" si="14"/>
        <v>2979690.24</v>
      </c>
      <c r="E154" s="71">
        <f t="shared" si="14"/>
        <v>3030391820.34</v>
      </c>
      <c r="F154" s="71">
        <f t="shared" si="14"/>
        <v>20156852.1</v>
      </c>
      <c r="G154" s="71">
        <f t="shared" si="14"/>
        <v>8136553.450000001</v>
      </c>
      <c r="H154" s="71">
        <f t="shared" si="14"/>
        <v>12020298.649999999</v>
      </c>
      <c r="I154" s="71">
        <f t="shared" si="14"/>
        <v>4203225.13</v>
      </c>
      <c r="J154" s="71">
        <f t="shared" si="14"/>
        <v>15953626.97</v>
      </c>
      <c r="K154" s="65"/>
      <c r="L154" s="57"/>
      <c r="M154" s="57"/>
    </row>
    <row r="155" spans="3:13" ht="12.75">
      <c r="C155" s="88"/>
      <c r="L155" s="89"/>
      <c r="M155" s="89"/>
    </row>
    <row r="156" spans="3:13" ht="12.75">
      <c r="C156" s="88"/>
      <c r="D156" s="88"/>
      <c r="L156" s="89"/>
      <c r="M156" s="89"/>
    </row>
    <row r="157" spans="1:13" ht="12.75">
      <c r="A157" s="107" t="s">
        <v>268</v>
      </c>
      <c r="B157" s="107"/>
      <c r="C157" s="107"/>
      <c r="D157" s="107"/>
      <c r="E157" s="107"/>
      <c r="F157" s="107"/>
      <c r="G157" s="107"/>
      <c r="H157" s="107"/>
      <c r="I157" s="107"/>
      <c r="J157" s="107"/>
      <c r="L157" s="89"/>
      <c r="M157" s="89"/>
    </row>
    <row r="158" spans="1:13" ht="2.25" customHeight="1" hidden="1">
      <c r="A158" s="107"/>
      <c r="B158" s="107"/>
      <c r="C158" s="107"/>
      <c r="D158" s="107"/>
      <c r="E158" s="107"/>
      <c r="F158" s="107"/>
      <c r="G158" s="107"/>
      <c r="H158" s="107"/>
      <c r="I158" s="107"/>
      <c r="J158" s="107"/>
      <c r="L158" s="89"/>
      <c r="M158" s="89"/>
    </row>
    <row r="159" spans="1:13" ht="12.75">
      <c r="A159" s="108" t="s">
        <v>198</v>
      </c>
      <c r="B159" s="108"/>
      <c r="C159" s="108"/>
      <c r="D159" s="108"/>
      <c r="E159" s="108"/>
      <c r="F159" s="108"/>
      <c r="G159" s="108"/>
      <c r="H159" s="108"/>
      <c r="I159" s="108"/>
      <c r="J159" s="108"/>
      <c r="L159" s="89"/>
      <c r="M159" s="89"/>
    </row>
    <row r="160" spans="1:13" ht="12.75">
      <c r="A160" s="40" t="s">
        <v>266</v>
      </c>
      <c r="L160" s="89"/>
      <c r="M160" s="89"/>
    </row>
    <row r="161" spans="1:13" ht="12.75">
      <c r="A161" s="40" t="s">
        <v>267</v>
      </c>
      <c r="L161" s="89"/>
      <c r="M161" s="89"/>
    </row>
    <row r="162" spans="12:13" ht="9.75" customHeight="1">
      <c r="L162" s="89"/>
      <c r="M162" s="89"/>
    </row>
    <row r="163" spans="1:13" ht="12.75">
      <c r="A163" s="40" t="s">
        <v>269</v>
      </c>
      <c r="B163" s="40" t="s">
        <v>270</v>
      </c>
      <c r="L163" s="89"/>
      <c r="M163" s="89"/>
    </row>
    <row r="164" spans="2:13" ht="12.75">
      <c r="B164" s="40" t="s">
        <v>199</v>
      </c>
      <c r="L164" s="89"/>
      <c r="M164" s="89"/>
    </row>
    <row r="165" spans="2:13" ht="12.75">
      <c r="B165" s="40" t="s">
        <v>200</v>
      </c>
      <c r="L165" s="89"/>
      <c r="M165" s="89"/>
    </row>
    <row r="166" spans="1:13" ht="12.75">
      <c r="A166" s="90"/>
      <c r="B166" s="40" t="s">
        <v>201</v>
      </c>
      <c r="L166" s="89"/>
      <c r="M166" s="89"/>
    </row>
    <row r="167" spans="1:13" ht="12.75">
      <c r="A167" s="90"/>
      <c r="B167" s="40" t="s">
        <v>202</v>
      </c>
      <c r="L167" s="89"/>
      <c r="M167" s="89"/>
    </row>
    <row r="168" spans="1:13" ht="12.75">
      <c r="A168" s="90"/>
      <c r="B168" s="40" t="s">
        <v>203</v>
      </c>
      <c r="L168" s="89"/>
      <c r="M168" s="89"/>
    </row>
    <row r="169" spans="1:13" ht="12.75">
      <c r="A169" s="90"/>
      <c r="B169" s="40" t="s">
        <v>206</v>
      </c>
      <c r="L169" s="89"/>
      <c r="M169" s="89"/>
    </row>
    <row r="170" spans="1:13" ht="12.75">
      <c r="A170" s="90"/>
      <c r="B170" s="40" t="s">
        <v>204</v>
      </c>
      <c r="L170" s="89"/>
      <c r="M170" s="89"/>
    </row>
    <row r="171" spans="3:13" ht="12.75">
      <c r="C171" s="88"/>
      <c r="D171" s="88"/>
      <c r="L171" s="89"/>
      <c r="M171" s="89"/>
    </row>
    <row r="172" spans="3:13" ht="12.75">
      <c r="C172" s="88"/>
      <c r="D172" s="88"/>
      <c r="L172" s="89"/>
      <c r="M172" s="89"/>
    </row>
    <row r="173" spans="3:13" ht="12.75">
      <c r="C173" s="88"/>
      <c r="D173" s="88"/>
      <c r="L173" s="89"/>
      <c r="M173" s="89"/>
    </row>
    <row r="174" spans="3:13" ht="12.75">
      <c r="C174" s="88"/>
      <c r="D174" s="88"/>
      <c r="L174" s="91"/>
      <c r="M174" s="91"/>
    </row>
    <row r="175" spans="3:4" ht="12.75">
      <c r="C175" s="88"/>
      <c r="D175" s="88"/>
    </row>
    <row r="176" spans="3:4" ht="12.75">
      <c r="C176" s="88"/>
      <c r="D176" s="88"/>
    </row>
    <row r="177" spans="3:4" ht="12.75">
      <c r="C177" s="88"/>
      <c r="D177" s="88"/>
    </row>
    <row r="178" spans="3:4" ht="12.75">
      <c r="C178" s="88"/>
      <c r="D178" s="88"/>
    </row>
    <row r="179" spans="3:4" ht="12.75">
      <c r="C179" s="88"/>
      <c r="D179" s="88"/>
    </row>
    <row r="180" spans="3:4" ht="12.75">
      <c r="C180" s="88"/>
      <c r="D180" s="88"/>
    </row>
    <row r="181" spans="3:4" ht="12.75">
      <c r="C181" s="88"/>
      <c r="D181" s="88"/>
    </row>
  </sheetData>
  <mergeCells count="11">
    <mergeCell ref="F4:H4"/>
    <mergeCell ref="A157:J158"/>
    <mergeCell ref="A159:J159"/>
    <mergeCell ref="A4:A6"/>
    <mergeCell ref="I4:J5"/>
    <mergeCell ref="G5:H5"/>
    <mergeCell ref="F5:F6"/>
    <mergeCell ref="E4:E6"/>
    <mergeCell ref="C4:C6"/>
    <mergeCell ref="B4:B6"/>
    <mergeCell ref="D4:D6"/>
  </mergeCells>
  <printOptions horizontalCentered="1"/>
  <pageMargins left="0.5511811023622047" right="0.5511811023622047" top="0.31496062992125984" bottom="0.5118110236220472" header="0" footer="0.15748031496062992"/>
  <pageSetup horizontalDpi="600" verticalDpi="600" orientation="landscape" paperSize="9" r:id="rId3"/>
  <headerFooter alignWithMargins="0">
    <oddFooter>&amp;C&amp;"Times New Roman CE,obyčejné"&amp;P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1">
      <selection activeCell="A1" sqref="A1:B1"/>
    </sheetView>
  </sheetViews>
  <sheetFormatPr defaultColWidth="9.00390625" defaultRowHeight="12.75"/>
  <cols>
    <col min="1" max="1" width="54.00390625" style="0" customWidth="1"/>
    <col min="2" max="2" width="18.375" style="0" customWidth="1"/>
  </cols>
  <sheetData>
    <row r="1" spans="1:2" s="99" customFormat="1" ht="15.75">
      <c r="A1" s="116" t="s">
        <v>145</v>
      </c>
      <c r="B1" s="116"/>
    </row>
    <row r="2" spans="1:2" ht="15">
      <c r="A2" s="23"/>
      <c r="B2" s="23"/>
    </row>
    <row r="3" spans="1:2" ht="15">
      <c r="A3" s="24" t="s">
        <v>146</v>
      </c>
      <c r="B3" s="23"/>
    </row>
    <row r="4" spans="1:2" ht="15">
      <c r="A4" s="25" t="s">
        <v>104</v>
      </c>
      <c r="B4" s="23"/>
    </row>
    <row r="5" spans="1:4" ht="15">
      <c r="A5" s="24" t="s">
        <v>105</v>
      </c>
      <c r="B5" s="26">
        <v>34825779.35</v>
      </c>
      <c r="D5" s="17"/>
    </row>
    <row r="6" spans="1:2" ht="15">
      <c r="A6" s="24" t="s">
        <v>106</v>
      </c>
      <c r="B6" s="26">
        <v>35364968.05</v>
      </c>
    </row>
    <row r="7" spans="1:2" ht="15">
      <c r="A7" s="23" t="s">
        <v>147</v>
      </c>
      <c r="B7" s="26">
        <v>1612000</v>
      </c>
    </row>
    <row r="8" spans="1:2" ht="15">
      <c r="A8" s="24" t="s">
        <v>148</v>
      </c>
      <c r="B8" s="26">
        <v>470038.7</v>
      </c>
    </row>
    <row r="9" spans="1:2" ht="15">
      <c r="A9" s="23" t="s">
        <v>109</v>
      </c>
      <c r="B9" s="26">
        <v>0</v>
      </c>
    </row>
    <row r="10" spans="1:2" ht="15">
      <c r="A10" s="23" t="s">
        <v>110</v>
      </c>
      <c r="B10" s="26">
        <v>4291929.56</v>
      </c>
    </row>
    <row r="11" spans="1:2" ht="15">
      <c r="A11" s="23" t="s">
        <v>149</v>
      </c>
      <c r="B11" s="26">
        <v>1508506.01</v>
      </c>
    </row>
    <row r="12" spans="1:2" ht="15">
      <c r="A12" s="23" t="s">
        <v>111</v>
      </c>
      <c r="B12" s="26">
        <v>4932029.91</v>
      </c>
    </row>
    <row r="13" spans="1:2" ht="15">
      <c r="A13" s="23" t="s">
        <v>113</v>
      </c>
      <c r="B13" s="26">
        <v>283821</v>
      </c>
    </row>
    <row r="14" spans="1:2" ht="15">
      <c r="A14" s="23" t="s">
        <v>150</v>
      </c>
      <c r="B14" s="26">
        <f>126408.7-126408.7</f>
        <v>0</v>
      </c>
    </row>
    <row r="15" spans="1:2" ht="15">
      <c r="A15" s="23" t="s">
        <v>151</v>
      </c>
      <c r="B15" s="26">
        <v>3481816.21</v>
      </c>
    </row>
    <row r="16" spans="1:2" ht="15">
      <c r="A16" s="23" t="s">
        <v>116</v>
      </c>
      <c r="B16" s="26">
        <v>3661777.13</v>
      </c>
    </row>
    <row r="17" spans="1:2" ht="15">
      <c r="A17" s="23" t="s">
        <v>117</v>
      </c>
      <c r="B17" s="26">
        <v>3876994.83</v>
      </c>
    </row>
    <row r="18" spans="1:2" ht="15">
      <c r="A18" s="20" t="s">
        <v>152</v>
      </c>
      <c r="B18" s="26">
        <v>470038.7</v>
      </c>
    </row>
    <row r="19" spans="1:2" ht="15">
      <c r="A19" s="10" t="s">
        <v>153</v>
      </c>
      <c r="B19" s="26"/>
    </row>
    <row r="20" spans="1:2" ht="15">
      <c r="A20" s="23" t="s">
        <v>154</v>
      </c>
      <c r="B20" s="26">
        <v>370038.7</v>
      </c>
    </row>
    <row r="21" spans="1:2" ht="15">
      <c r="A21" s="23" t="s">
        <v>155</v>
      </c>
      <c r="B21" s="26">
        <v>100000</v>
      </c>
    </row>
    <row r="22" spans="1:2" ht="15">
      <c r="A22" s="23"/>
      <c r="B22" s="26"/>
    </row>
    <row r="23" spans="1:2" ht="15">
      <c r="A23" s="23"/>
      <c r="B23" s="26"/>
    </row>
    <row r="24" spans="1:2" ht="15">
      <c r="A24" s="23"/>
      <c r="B24" s="26"/>
    </row>
    <row r="25" spans="1:2" ht="15">
      <c r="A25" s="23"/>
      <c r="B25" s="26"/>
    </row>
    <row r="26" spans="1:2" ht="15">
      <c r="A26" s="24"/>
      <c r="B26" s="26"/>
    </row>
    <row r="27" spans="1:2" ht="15">
      <c r="A27" s="24" t="s">
        <v>156</v>
      </c>
      <c r="B27" s="26"/>
    </row>
    <row r="28" spans="1:2" ht="15">
      <c r="A28" s="25" t="s">
        <v>104</v>
      </c>
      <c r="B28" s="26"/>
    </row>
    <row r="29" spans="1:2" ht="15">
      <c r="A29" s="24" t="s">
        <v>105</v>
      </c>
      <c r="B29" s="26">
        <v>342463719.13</v>
      </c>
    </row>
    <row r="30" spans="1:2" ht="15">
      <c r="A30" s="24" t="s">
        <v>106</v>
      </c>
      <c r="B30" s="26">
        <v>342517893.03</v>
      </c>
    </row>
    <row r="31" spans="1:2" ht="15">
      <c r="A31" s="23" t="s">
        <v>147</v>
      </c>
      <c r="B31" s="26">
        <v>203029396</v>
      </c>
    </row>
    <row r="32" spans="1:2" ht="15">
      <c r="A32" s="24" t="s">
        <v>148</v>
      </c>
      <c r="B32" s="26">
        <v>54173.9</v>
      </c>
    </row>
    <row r="33" spans="1:2" ht="15">
      <c r="A33" s="23" t="s">
        <v>109</v>
      </c>
      <c r="B33" s="26">
        <v>23635000</v>
      </c>
    </row>
    <row r="34" spans="1:2" ht="15">
      <c r="A34" s="23" t="s">
        <v>110</v>
      </c>
      <c r="B34" s="26">
        <v>36470242.31</v>
      </c>
    </row>
    <row r="35" spans="1:2" ht="15">
      <c r="A35" s="23" t="s">
        <v>149</v>
      </c>
      <c r="B35" s="26">
        <v>25729149.64</v>
      </c>
    </row>
    <row r="36" spans="1:2" ht="15">
      <c r="A36" s="23" t="s">
        <v>111</v>
      </c>
      <c r="B36" s="26">
        <v>40123150.18</v>
      </c>
    </row>
    <row r="37" spans="1:2" ht="15">
      <c r="A37" s="23" t="s">
        <v>113</v>
      </c>
      <c r="B37" s="26">
        <v>27693746.31</v>
      </c>
    </row>
    <row r="38" spans="1:2" ht="15">
      <c r="A38" s="23" t="s">
        <v>157</v>
      </c>
      <c r="B38" s="26">
        <v>2321711.1</v>
      </c>
    </row>
    <row r="39" spans="1:2" ht="15">
      <c r="A39" s="23" t="s">
        <v>158</v>
      </c>
      <c r="B39" s="26">
        <v>155984926.01</v>
      </c>
    </row>
    <row r="40" spans="1:2" ht="15">
      <c r="A40" s="23" t="s">
        <v>116</v>
      </c>
      <c r="B40" s="26">
        <v>25327108.82</v>
      </c>
    </row>
    <row r="41" spans="1:2" ht="15">
      <c r="A41" s="23" t="s">
        <v>117</v>
      </c>
      <c r="B41" s="26">
        <v>17141868.37</v>
      </c>
    </row>
    <row r="42" spans="1:2" ht="15">
      <c r="A42" s="20" t="s">
        <v>152</v>
      </c>
      <c r="B42" s="26">
        <f>B30-B29</f>
        <v>54173.89999997616</v>
      </c>
    </row>
    <row r="43" spans="1:2" ht="15">
      <c r="A43" s="10" t="s">
        <v>153</v>
      </c>
      <c r="B43" s="26"/>
    </row>
    <row r="44" spans="1:2" ht="15">
      <c r="A44" s="23" t="s">
        <v>159</v>
      </c>
      <c r="B44" s="26">
        <f>B32</f>
        <v>54173.9</v>
      </c>
    </row>
    <row r="45" spans="1:2" ht="15">
      <c r="A45" s="17"/>
      <c r="B45" s="27"/>
    </row>
    <row r="46" spans="1:2" ht="15">
      <c r="A46" s="17"/>
      <c r="B46" s="27"/>
    </row>
    <row r="47" spans="1:2" ht="15">
      <c r="A47" s="17"/>
      <c r="B47" s="27"/>
    </row>
    <row r="48" spans="1:2" ht="15">
      <c r="A48" s="17"/>
      <c r="B48" s="27"/>
    </row>
    <row r="49" spans="1:2" ht="15">
      <c r="A49" s="17"/>
      <c r="B49" s="27"/>
    </row>
  </sheetData>
  <mergeCells count="1">
    <mergeCell ref="A1:B1"/>
  </mergeCells>
  <printOptions horizontalCentered="1"/>
  <pageMargins left="0.7874015748031497" right="0.7874015748031497" top="0.7874015748031497" bottom="0.7874015748031497" header="0" footer="0.3937007874015748"/>
  <pageSetup firstPageNumber="6" useFirstPageNumber="1" horizontalDpi="600" verticalDpi="600" orientation="portrait" paperSize="9" scale="9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C750"/>
  <sheetViews>
    <sheetView workbookViewId="0" topLeftCell="A1">
      <selection activeCell="A1" sqref="A1"/>
    </sheetView>
  </sheetViews>
  <sheetFormatPr defaultColWidth="9.00390625" defaultRowHeight="12.75"/>
  <cols>
    <col min="1" max="1" width="54.00390625" style="4" customWidth="1"/>
    <col min="2" max="2" width="18.375" style="3" customWidth="1"/>
    <col min="3" max="3" width="13.75390625" style="4" bestFit="1" customWidth="1"/>
    <col min="4" max="16384" width="9.125" style="4" customWidth="1"/>
  </cols>
  <sheetData>
    <row r="3" spans="1:2" s="102" customFormat="1" ht="15.75">
      <c r="A3" s="100" t="s">
        <v>102</v>
      </c>
      <c r="B3" s="101"/>
    </row>
    <row r="4" spans="1:3" ht="15">
      <c r="A4" s="5"/>
      <c r="B4" s="6"/>
      <c r="C4" s="7"/>
    </row>
    <row r="5" ht="15">
      <c r="A5" s="5" t="s">
        <v>103</v>
      </c>
    </row>
    <row r="6" ht="15">
      <c r="A6" s="8" t="s">
        <v>104</v>
      </c>
    </row>
    <row r="7" spans="1:3" ht="15">
      <c r="A7" s="5" t="s">
        <v>105</v>
      </c>
      <c r="B7" s="3">
        <v>80081965.57</v>
      </c>
      <c r="C7" s="3"/>
    </row>
    <row r="8" spans="1:3" ht="15">
      <c r="A8" s="5" t="s">
        <v>106</v>
      </c>
      <c r="B8" s="3">
        <v>80665643.13</v>
      </c>
      <c r="C8" s="3"/>
    </row>
    <row r="9" spans="1:3" ht="15">
      <c r="A9" s="9" t="s">
        <v>107</v>
      </c>
      <c r="B9" s="3">
        <v>24831100</v>
      </c>
      <c r="C9" s="3"/>
    </row>
    <row r="10" spans="1:3" ht="15">
      <c r="A10" s="5" t="s">
        <v>108</v>
      </c>
      <c r="B10" s="3">
        <v>-608972.44</v>
      </c>
      <c r="C10" s="3"/>
    </row>
    <row r="11" spans="1:3" ht="15">
      <c r="A11" s="9" t="s">
        <v>109</v>
      </c>
      <c r="B11" s="3">
        <v>0</v>
      </c>
      <c r="C11" s="3"/>
    </row>
    <row r="12" spans="1:3" ht="15">
      <c r="A12" s="9" t="s">
        <v>110</v>
      </c>
      <c r="B12" s="3">
        <v>6088752.14</v>
      </c>
      <c r="C12" s="3"/>
    </row>
    <row r="13" spans="1:3" ht="15">
      <c r="A13" s="9" t="s">
        <v>111</v>
      </c>
      <c r="B13" s="3">
        <v>9114367.18</v>
      </c>
      <c r="C13" s="3"/>
    </row>
    <row r="14" spans="1:3" ht="15">
      <c r="A14" s="9" t="s">
        <v>112</v>
      </c>
      <c r="B14" s="3">
        <v>3774062.7</v>
      </c>
      <c r="C14" s="3"/>
    </row>
    <row r="15" spans="1:3" ht="15">
      <c r="A15" s="9" t="s">
        <v>113</v>
      </c>
      <c r="B15" s="3">
        <v>4260968</v>
      </c>
      <c r="C15" s="3"/>
    </row>
    <row r="16" spans="1:3" ht="15">
      <c r="A16" s="9" t="s">
        <v>114</v>
      </c>
      <c r="B16" s="3">
        <v>137990.2</v>
      </c>
      <c r="C16" s="3"/>
    </row>
    <row r="17" spans="1:3" ht="15">
      <c r="A17" s="9" t="s">
        <v>115</v>
      </c>
      <c r="B17" s="3">
        <v>135619164.9</v>
      </c>
      <c r="C17" s="3"/>
    </row>
    <row r="18" spans="1:3" ht="15">
      <c r="A18" s="9" t="s">
        <v>116</v>
      </c>
      <c r="B18" s="3">
        <v>5972687.01</v>
      </c>
      <c r="C18" s="3"/>
    </row>
    <row r="19" spans="1:3" ht="15">
      <c r="A19" s="9" t="s">
        <v>117</v>
      </c>
      <c r="B19" s="3">
        <v>943153.6</v>
      </c>
      <c r="C19" s="3"/>
    </row>
    <row r="20" spans="1:2" ht="15">
      <c r="A20" s="9" t="s">
        <v>118</v>
      </c>
      <c r="B20" s="3">
        <v>300</v>
      </c>
    </row>
    <row r="21" spans="1:3" ht="15">
      <c r="A21" s="5" t="s">
        <v>119</v>
      </c>
      <c r="B21" s="3">
        <v>-608972.44</v>
      </c>
      <c r="C21" s="3"/>
    </row>
    <row r="22" ht="15">
      <c r="A22" s="10"/>
    </row>
    <row r="23" spans="1:3" ht="15">
      <c r="A23" s="9"/>
      <c r="C23" s="3"/>
    </row>
    <row r="24" spans="1:3" ht="15">
      <c r="A24" s="9"/>
      <c r="C24" s="3"/>
    </row>
    <row r="25" ht="15">
      <c r="A25" s="9" t="s">
        <v>123</v>
      </c>
    </row>
    <row r="26" ht="15">
      <c r="A26" s="9"/>
    </row>
    <row r="27" ht="15">
      <c r="A27" s="5" t="s">
        <v>124</v>
      </c>
    </row>
    <row r="28" ht="15">
      <c r="A28" s="8" t="s">
        <v>104</v>
      </c>
    </row>
    <row r="29" spans="1:3" ht="15">
      <c r="A29" s="5" t="s">
        <v>105</v>
      </c>
      <c r="B29" s="3">
        <v>47552446.9</v>
      </c>
      <c r="C29" s="3"/>
    </row>
    <row r="30" spans="1:3" ht="15">
      <c r="A30" s="5" t="s">
        <v>106</v>
      </c>
      <c r="B30" s="3">
        <v>47791829.57</v>
      </c>
      <c r="C30" s="3"/>
    </row>
    <row r="31" spans="1:3" ht="15">
      <c r="A31" s="9" t="s">
        <v>107</v>
      </c>
      <c r="B31" s="3">
        <v>12686200</v>
      </c>
      <c r="C31" s="3"/>
    </row>
    <row r="32" spans="1:3" ht="15">
      <c r="A32" s="5" t="s">
        <v>108</v>
      </c>
      <c r="B32" s="3">
        <v>-94517.33</v>
      </c>
      <c r="C32" s="3"/>
    </row>
    <row r="33" spans="1:3" ht="15">
      <c r="A33" s="9" t="s">
        <v>109</v>
      </c>
      <c r="B33" s="3">
        <v>0</v>
      </c>
      <c r="C33" s="3"/>
    </row>
    <row r="34" spans="1:3" ht="15">
      <c r="A34" s="9" t="s">
        <v>110</v>
      </c>
      <c r="B34" s="3">
        <v>13691054.36</v>
      </c>
      <c r="C34" s="3"/>
    </row>
    <row r="35" spans="1:3" ht="15">
      <c r="A35" s="9" t="s">
        <v>111</v>
      </c>
      <c r="B35" s="3">
        <v>20295600.48</v>
      </c>
      <c r="C35" s="3"/>
    </row>
    <row r="36" spans="1:3" ht="15">
      <c r="A36" s="9" t="s">
        <v>112</v>
      </c>
      <c r="B36" s="3">
        <v>12802512.9</v>
      </c>
      <c r="C36" s="3"/>
    </row>
    <row r="37" spans="1:3" ht="15">
      <c r="A37" s="9" t="s">
        <v>113</v>
      </c>
      <c r="B37" s="3">
        <v>4243952</v>
      </c>
      <c r="C37" s="3"/>
    </row>
    <row r="38" spans="1:3" ht="15">
      <c r="A38" s="9" t="s">
        <v>114</v>
      </c>
      <c r="B38" s="3">
        <v>281385.8</v>
      </c>
      <c r="C38" s="3"/>
    </row>
    <row r="39" spans="1:3" ht="15">
      <c r="A39" s="9" t="s">
        <v>115</v>
      </c>
      <c r="B39" s="3">
        <v>214655912.79</v>
      </c>
      <c r="C39" s="3"/>
    </row>
    <row r="40" spans="1:3" ht="15">
      <c r="A40" s="9" t="s">
        <v>116</v>
      </c>
      <c r="B40" s="3">
        <v>7390660.61</v>
      </c>
      <c r="C40" s="3"/>
    </row>
    <row r="41" spans="1:3" ht="15">
      <c r="A41" s="9" t="s">
        <v>117</v>
      </c>
      <c r="B41" s="3">
        <v>1063221.3</v>
      </c>
      <c r="C41" s="3"/>
    </row>
    <row r="42" spans="1:3" ht="15">
      <c r="A42" s="9" t="s">
        <v>118</v>
      </c>
      <c r="B42" s="3">
        <v>190</v>
      </c>
      <c r="C42" s="3"/>
    </row>
    <row r="43" spans="1:3" ht="15">
      <c r="A43" s="5" t="s">
        <v>119</v>
      </c>
      <c r="B43" s="3">
        <v>-94517.33</v>
      </c>
      <c r="C43" s="3"/>
    </row>
    <row r="44" spans="1:3" ht="15">
      <c r="A44" s="10"/>
      <c r="C44" s="3"/>
    </row>
    <row r="45" spans="1:3" ht="15">
      <c r="A45" s="9"/>
      <c r="C45" s="3"/>
    </row>
    <row r="46" spans="1:3" ht="15">
      <c r="A46" s="9"/>
      <c r="C46" s="3"/>
    </row>
    <row r="47" ht="15">
      <c r="A47" s="9"/>
    </row>
    <row r="48" ht="15">
      <c r="A48" s="9"/>
    </row>
    <row r="49" ht="15">
      <c r="A49" s="9"/>
    </row>
    <row r="50" ht="15">
      <c r="A50" s="9"/>
    </row>
    <row r="51" ht="15">
      <c r="A51" s="9"/>
    </row>
    <row r="52" ht="15">
      <c r="A52" s="9"/>
    </row>
    <row r="53" ht="15">
      <c r="A53" s="5" t="s">
        <v>125</v>
      </c>
    </row>
    <row r="54" ht="15">
      <c r="A54" s="8" t="s">
        <v>104</v>
      </c>
    </row>
    <row r="55" spans="1:3" ht="15">
      <c r="A55" s="5" t="s">
        <v>105</v>
      </c>
      <c r="B55" s="3">
        <v>30424654.35</v>
      </c>
      <c r="C55" s="3"/>
    </row>
    <row r="56" spans="1:3" ht="15">
      <c r="A56" s="5" t="s">
        <v>106</v>
      </c>
      <c r="B56" s="3">
        <v>30424654.35</v>
      </c>
      <c r="C56" s="3"/>
    </row>
    <row r="57" spans="1:3" ht="15">
      <c r="A57" s="9" t="s">
        <v>107</v>
      </c>
      <c r="B57" s="3">
        <v>11452000</v>
      </c>
      <c r="C57" s="3"/>
    </row>
    <row r="58" spans="1:3" ht="15">
      <c r="A58" s="5" t="s">
        <v>108</v>
      </c>
      <c r="B58" s="3">
        <v>0</v>
      </c>
      <c r="C58" s="3"/>
    </row>
    <row r="59" spans="1:3" ht="15">
      <c r="A59" s="9" t="s">
        <v>109</v>
      </c>
      <c r="B59" s="3">
        <v>3323167</v>
      </c>
      <c r="C59" s="3"/>
    </row>
    <row r="60" spans="1:3" ht="15">
      <c r="A60" s="9" t="s">
        <v>110</v>
      </c>
      <c r="B60" s="3">
        <v>889120.34</v>
      </c>
      <c r="C60" s="3"/>
    </row>
    <row r="61" spans="1:3" ht="15">
      <c r="A61" s="9" t="s">
        <v>111</v>
      </c>
      <c r="B61" s="3">
        <v>2834918.06</v>
      </c>
      <c r="C61" s="3"/>
    </row>
    <row r="62" spans="1:3" ht="15">
      <c r="A62" s="9" t="s">
        <v>112</v>
      </c>
      <c r="B62" s="3">
        <v>145083.25</v>
      </c>
      <c r="C62" s="3"/>
    </row>
    <row r="63" spans="1:3" ht="15">
      <c r="A63" s="9" t="s">
        <v>113</v>
      </c>
      <c r="B63" s="3">
        <v>1825449.7</v>
      </c>
      <c r="C63" s="3"/>
    </row>
    <row r="64" spans="1:3" ht="15">
      <c r="A64" s="9" t="s">
        <v>114</v>
      </c>
      <c r="B64" s="3">
        <v>245164.6</v>
      </c>
      <c r="C64" s="3"/>
    </row>
    <row r="65" spans="1:3" ht="15">
      <c r="A65" s="9" t="s">
        <v>115</v>
      </c>
      <c r="B65" s="3">
        <v>82362532.33</v>
      </c>
      <c r="C65" s="3"/>
    </row>
    <row r="66" spans="1:3" ht="15">
      <c r="A66" s="9" t="s">
        <v>116</v>
      </c>
      <c r="B66" s="3">
        <v>2597334.94</v>
      </c>
      <c r="C66" s="3"/>
    </row>
    <row r="67" spans="1:3" ht="15">
      <c r="A67" s="9" t="s">
        <v>117</v>
      </c>
      <c r="B67" s="3">
        <v>229522</v>
      </c>
      <c r="C67" s="3"/>
    </row>
    <row r="68" spans="1:3" ht="15">
      <c r="A68" s="9" t="s">
        <v>118</v>
      </c>
      <c r="B68" s="3">
        <v>110</v>
      </c>
      <c r="C68" s="3"/>
    </row>
    <row r="69" spans="1:3" ht="15">
      <c r="A69" s="5" t="s">
        <v>273</v>
      </c>
      <c r="B69" s="3">
        <v>0</v>
      </c>
      <c r="C69" s="3"/>
    </row>
    <row r="70" spans="1:3" ht="15">
      <c r="A70" s="10"/>
      <c r="C70" s="3"/>
    </row>
    <row r="71" spans="1:3" ht="15">
      <c r="A71" s="9"/>
      <c r="C71" s="3"/>
    </row>
    <row r="72" spans="1:3" ht="15">
      <c r="A72" s="9"/>
      <c r="C72" s="3"/>
    </row>
    <row r="73" ht="15">
      <c r="A73" s="9"/>
    </row>
    <row r="74" ht="15">
      <c r="A74" s="9"/>
    </row>
    <row r="75" ht="15">
      <c r="A75" s="9"/>
    </row>
    <row r="76" ht="15">
      <c r="A76" s="9"/>
    </row>
    <row r="77" ht="15">
      <c r="A77" s="9"/>
    </row>
    <row r="78" ht="15">
      <c r="A78" s="9"/>
    </row>
    <row r="79" ht="15">
      <c r="A79" s="9"/>
    </row>
    <row r="80" ht="15">
      <c r="A80" s="5" t="s">
        <v>127</v>
      </c>
    </row>
    <row r="81" ht="15">
      <c r="A81" s="8" t="s">
        <v>104</v>
      </c>
    </row>
    <row r="82" spans="1:3" ht="15">
      <c r="A82" s="5" t="s">
        <v>105</v>
      </c>
      <c r="B82" s="3">
        <v>14605203.49</v>
      </c>
      <c r="C82" s="3"/>
    </row>
    <row r="83" spans="1:3" ht="15">
      <c r="A83" s="5" t="s">
        <v>106</v>
      </c>
      <c r="B83" s="3">
        <v>14605203.49</v>
      </c>
      <c r="C83" s="3"/>
    </row>
    <row r="84" spans="1:3" ht="15">
      <c r="A84" s="9" t="s">
        <v>107</v>
      </c>
      <c r="B84" s="3">
        <v>5325045.66</v>
      </c>
      <c r="C84" s="3"/>
    </row>
    <row r="85" spans="1:3" ht="15">
      <c r="A85" s="5" t="s">
        <v>108</v>
      </c>
      <c r="B85" s="3">
        <v>-36720</v>
      </c>
      <c r="C85" s="3"/>
    </row>
    <row r="86" spans="1:3" ht="15">
      <c r="A86" s="9" t="s">
        <v>109</v>
      </c>
      <c r="B86" s="3">
        <v>0</v>
      </c>
      <c r="C86" s="3"/>
    </row>
    <row r="87" spans="1:3" ht="15">
      <c r="A87" s="9" t="s">
        <v>110</v>
      </c>
      <c r="B87" s="3">
        <v>2229833.93</v>
      </c>
      <c r="C87" s="3"/>
    </row>
    <row r="88" spans="1:3" ht="15">
      <c r="A88" s="9" t="s">
        <v>111</v>
      </c>
      <c r="B88" s="3">
        <v>3325156.99</v>
      </c>
      <c r="C88" s="3"/>
    </row>
    <row r="89" spans="1:3" ht="15">
      <c r="A89" s="9" t="s">
        <v>112</v>
      </c>
      <c r="B89" s="3">
        <v>1843860.7</v>
      </c>
      <c r="C89" s="3"/>
    </row>
    <row r="90" spans="1:3" ht="15">
      <c r="A90" s="9" t="s">
        <v>113</v>
      </c>
      <c r="B90" s="3">
        <v>613917</v>
      </c>
      <c r="C90" s="3"/>
    </row>
    <row r="91" spans="1:3" ht="15">
      <c r="A91" s="9" t="s">
        <v>114</v>
      </c>
      <c r="B91" s="3">
        <v>44322.8</v>
      </c>
      <c r="C91" s="3"/>
    </row>
    <row r="92" spans="1:3" ht="15">
      <c r="A92" s="9" t="s">
        <v>115</v>
      </c>
      <c r="B92" s="3">
        <v>21437669.81</v>
      </c>
      <c r="C92" s="3"/>
    </row>
    <row r="93" spans="1:3" ht="15">
      <c r="A93" s="9" t="s">
        <v>116</v>
      </c>
      <c r="B93" s="3">
        <v>1248307</v>
      </c>
      <c r="C93" s="3"/>
    </row>
    <row r="94" spans="1:3" ht="15">
      <c r="A94" s="9" t="s">
        <v>117</v>
      </c>
      <c r="B94" s="3">
        <v>27725.66</v>
      </c>
      <c r="C94" s="3"/>
    </row>
    <row r="95" spans="1:3" ht="15">
      <c r="A95" s="9" t="s">
        <v>118</v>
      </c>
      <c r="B95" s="3">
        <v>48</v>
      </c>
      <c r="C95" s="3"/>
    </row>
    <row r="96" spans="1:3" ht="15">
      <c r="A96" s="5" t="s">
        <v>119</v>
      </c>
      <c r="B96" s="3">
        <v>-36720</v>
      </c>
      <c r="C96" s="3"/>
    </row>
    <row r="97" spans="1:3" ht="15">
      <c r="A97" s="10"/>
      <c r="C97" s="3"/>
    </row>
    <row r="98" spans="1:3" ht="15">
      <c r="A98" s="9"/>
      <c r="C98" s="3"/>
    </row>
    <row r="99" spans="1:3" ht="15">
      <c r="A99" s="9"/>
      <c r="C99" s="3"/>
    </row>
    <row r="100" ht="15">
      <c r="A100" s="9"/>
    </row>
    <row r="101" ht="15">
      <c r="A101" s="9"/>
    </row>
    <row r="102" ht="15">
      <c r="A102" s="9"/>
    </row>
    <row r="103" ht="15">
      <c r="A103" s="9"/>
    </row>
    <row r="104" ht="15">
      <c r="A104" s="9"/>
    </row>
    <row r="105" ht="15">
      <c r="A105" s="9"/>
    </row>
    <row r="106" ht="15">
      <c r="A106" s="5" t="s">
        <v>128</v>
      </c>
    </row>
    <row r="107" ht="15">
      <c r="A107" s="8" t="s">
        <v>104</v>
      </c>
    </row>
    <row r="108" spans="1:3" ht="15">
      <c r="A108" s="5" t="s">
        <v>105</v>
      </c>
      <c r="B108" s="3">
        <v>17195093.45</v>
      </c>
      <c r="C108" s="3"/>
    </row>
    <row r="109" spans="1:3" ht="15">
      <c r="A109" s="5" t="s">
        <v>106</v>
      </c>
      <c r="B109" s="3">
        <v>17195093.45</v>
      </c>
      <c r="C109" s="3"/>
    </row>
    <row r="110" spans="1:3" ht="15">
      <c r="A110" s="9" t="s">
        <v>107</v>
      </c>
      <c r="B110" s="3">
        <v>6766628.09</v>
      </c>
      <c r="C110" s="3"/>
    </row>
    <row r="111" spans="1:3" ht="15">
      <c r="A111" s="5" t="s">
        <v>108</v>
      </c>
      <c r="B111" s="3">
        <v>-93060</v>
      </c>
      <c r="C111" s="3"/>
    </row>
    <row r="112" spans="1:3" ht="15">
      <c r="A112" s="9" t="s">
        <v>109</v>
      </c>
      <c r="B112" s="3">
        <v>1469536</v>
      </c>
      <c r="C112" s="3"/>
    </row>
    <row r="113" spans="1:3" ht="15">
      <c r="A113" s="9" t="s">
        <v>110</v>
      </c>
      <c r="B113" s="3">
        <v>2224941.04</v>
      </c>
      <c r="C113" s="3"/>
    </row>
    <row r="114" spans="1:3" ht="15">
      <c r="A114" s="9" t="s">
        <v>111</v>
      </c>
      <c r="B114" s="3">
        <v>3709057.87</v>
      </c>
      <c r="C114" s="3"/>
    </row>
    <row r="115" spans="1:3" ht="15">
      <c r="A115" s="9" t="s">
        <v>112</v>
      </c>
      <c r="B115" s="3">
        <v>2053757.38</v>
      </c>
      <c r="C115" s="3"/>
    </row>
    <row r="116" spans="1:3" ht="15">
      <c r="A116" s="9" t="s">
        <v>113</v>
      </c>
      <c r="B116" s="3">
        <v>1135025</v>
      </c>
      <c r="C116" s="3"/>
    </row>
    <row r="117" spans="1:3" ht="15">
      <c r="A117" s="9" t="s">
        <v>114</v>
      </c>
      <c r="B117" s="3">
        <v>108951.9</v>
      </c>
      <c r="C117" s="3"/>
    </row>
    <row r="118" spans="1:3" ht="15">
      <c r="A118" s="9" t="s">
        <v>115</v>
      </c>
      <c r="B118" s="3">
        <v>34228528.62</v>
      </c>
      <c r="C118" s="3"/>
    </row>
    <row r="119" spans="1:3" ht="15">
      <c r="A119" s="9" t="s">
        <v>116</v>
      </c>
      <c r="B119" s="3">
        <v>1445832.75</v>
      </c>
      <c r="C119" s="3"/>
    </row>
    <row r="120" spans="1:3" ht="15">
      <c r="A120" s="9" t="s">
        <v>117</v>
      </c>
      <c r="B120" s="3">
        <v>32508.09</v>
      </c>
      <c r="C120" s="3"/>
    </row>
    <row r="121" spans="1:3" ht="15">
      <c r="A121" s="9" t="s">
        <v>118</v>
      </c>
      <c r="B121" s="3">
        <v>49</v>
      </c>
      <c r="C121" s="3"/>
    </row>
    <row r="122" spans="1:3" ht="15">
      <c r="A122" s="5" t="s">
        <v>119</v>
      </c>
      <c r="B122" s="3">
        <v>-93060</v>
      </c>
      <c r="C122" s="3"/>
    </row>
    <row r="123" spans="1:3" ht="15">
      <c r="A123" s="10"/>
      <c r="C123" s="3"/>
    </row>
    <row r="124" spans="1:3" ht="15">
      <c r="A124" s="9"/>
      <c r="C124" s="3"/>
    </row>
    <row r="125" spans="1:3" ht="15">
      <c r="A125" s="9"/>
      <c r="C125" s="3"/>
    </row>
    <row r="126" ht="15">
      <c r="A126" s="9"/>
    </row>
    <row r="127" ht="15">
      <c r="A127" s="9"/>
    </row>
    <row r="128" ht="15">
      <c r="A128" s="9"/>
    </row>
    <row r="129" ht="15">
      <c r="A129" s="9"/>
    </row>
    <row r="130" ht="15">
      <c r="A130" s="9"/>
    </row>
    <row r="131" ht="15">
      <c r="A131" s="9"/>
    </row>
    <row r="132" ht="15">
      <c r="A132" s="5" t="s">
        <v>129</v>
      </c>
    </row>
    <row r="133" ht="15">
      <c r="A133" s="8" t="s">
        <v>104</v>
      </c>
    </row>
    <row r="134" spans="1:3" ht="15">
      <c r="A134" s="5" t="s">
        <v>105</v>
      </c>
      <c r="B134" s="3">
        <v>17853739.49</v>
      </c>
      <c r="C134" s="3"/>
    </row>
    <row r="135" spans="1:3" ht="15">
      <c r="A135" s="5" t="s">
        <v>106</v>
      </c>
      <c r="B135" s="3">
        <v>17881451.95</v>
      </c>
      <c r="C135" s="3"/>
    </row>
    <row r="136" spans="1:3" ht="15">
      <c r="A136" s="9" t="s">
        <v>107</v>
      </c>
      <c r="B136" s="3">
        <v>6923000</v>
      </c>
      <c r="C136" s="3"/>
    </row>
    <row r="137" spans="1:3" ht="15">
      <c r="A137" s="5" t="s">
        <v>108</v>
      </c>
      <c r="B137" s="3">
        <v>27712.46</v>
      </c>
      <c r="C137" s="3"/>
    </row>
    <row r="138" spans="1:3" ht="15">
      <c r="A138" s="9" t="s">
        <v>109</v>
      </c>
      <c r="B138" s="3">
        <v>0</v>
      </c>
      <c r="C138" s="3"/>
    </row>
    <row r="139" spans="1:3" ht="15">
      <c r="A139" s="9" t="s">
        <v>110</v>
      </c>
      <c r="B139" s="3">
        <v>3925987.6</v>
      </c>
      <c r="C139" s="3"/>
    </row>
    <row r="140" spans="1:3" ht="15">
      <c r="A140" s="9" t="s">
        <v>111</v>
      </c>
      <c r="B140" s="3">
        <v>5616853.74</v>
      </c>
      <c r="C140" s="3"/>
    </row>
    <row r="141" spans="1:3" ht="15">
      <c r="A141" s="9" t="s">
        <v>112</v>
      </c>
      <c r="B141" s="3">
        <v>3603187.82</v>
      </c>
      <c r="C141" s="3"/>
    </row>
    <row r="142" spans="1:3" ht="15">
      <c r="A142" s="9" t="s">
        <v>113</v>
      </c>
      <c r="B142" s="3">
        <v>503892</v>
      </c>
      <c r="C142" s="3"/>
    </row>
    <row r="143" spans="1:3" ht="15">
      <c r="A143" s="9" t="s">
        <v>114</v>
      </c>
      <c r="B143" s="3">
        <v>119659</v>
      </c>
      <c r="C143" s="3"/>
    </row>
    <row r="144" spans="1:3" ht="15">
      <c r="A144" s="9" t="s">
        <v>115</v>
      </c>
      <c r="B144" s="3">
        <v>19691658.31</v>
      </c>
      <c r="C144" s="3"/>
    </row>
    <row r="145" spans="1:3" ht="15">
      <c r="A145" s="9" t="s">
        <v>116</v>
      </c>
      <c r="B145" s="3">
        <v>2095431.1</v>
      </c>
      <c r="C145" s="3"/>
    </row>
    <row r="146" spans="1:3" ht="15">
      <c r="A146" s="9" t="s">
        <v>117</v>
      </c>
      <c r="B146" s="3">
        <v>938945</v>
      </c>
      <c r="C146" s="3"/>
    </row>
    <row r="147" spans="1:3" ht="15">
      <c r="A147" s="9" t="s">
        <v>118</v>
      </c>
      <c r="B147" s="3">
        <v>54</v>
      </c>
      <c r="C147" s="3"/>
    </row>
    <row r="148" spans="1:3" ht="15">
      <c r="A148" s="5" t="s">
        <v>126</v>
      </c>
      <c r="B148" s="3">
        <v>27712.46</v>
      </c>
      <c r="C148" s="3"/>
    </row>
    <row r="149" spans="1:3" ht="15">
      <c r="A149" s="10" t="s">
        <v>120</v>
      </c>
      <c r="C149" s="3"/>
    </row>
    <row r="150" spans="1:3" ht="15">
      <c r="A150" s="9" t="s">
        <v>121</v>
      </c>
      <c r="B150" s="3">
        <v>5542.49</v>
      </c>
      <c r="C150" s="3"/>
    </row>
    <row r="151" spans="1:3" ht="15">
      <c r="A151" s="9" t="s">
        <v>122</v>
      </c>
      <c r="B151" s="3">
        <v>22169.97</v>
      </c>
      <c r="C151" s="3"/>
    </row>
    <row r="152" ht="15">
      <c r="A152" s="9"/>
    </row>
    <row r="153" ht="15">
      <c r="A153" s="9"/>
    </row>
    <row r="154" ht="15">
      <c r="A154" s="9"/>
    </row>
    <row r="155" ht="15">
      <c r="A155" s="9"/>
    </row>
    <row r="156" ht="15">
      <c r="A156" s="9"/>
    </row>
    <row r="157" ht="15">
      <c r="A157" s="5" t="s">
        <v>130</v>
      </c>
    </row>
    <row r="158" ht="15">
      <c r="A158" s="8" t="s">
        <v>104</v>
      </c>
    </row>
    <row r="159" spans="1:3" ht="15">
      <c r="A159" s="5" t="s">
        <v>105</v>
      </c>
      <c r="B159" s="3">
        <v>35950264.99</v>
      </c>
      <c r="C159" s="3"/>
    </row>
    <row r="160" spans="1:3" ht="15">
      <c r="A160" s="5" t="s">
        <v>106</v>
      </c>
      <c r="B160" s="3">
        <v>35950264.99</v>
      </c>
      <c r="C160" s="3"/>
    </row>
    <row r="161" spans="1:3" ht="15">
      <c r="A161" s="9" t="s">
        <v>107</v>
      </c>
      <c r="B161" s="3">
        <v>12759600</v>
      </c>
      <c r="C161" s="3"/>
    </row>
    <row r="162" spans="1:3" ht="15">
      <c r="A162" s="5" t="s">
        <v>108</v>
      </c>
      <c r="B162" s="3">
        <v>-439530</v>
      </c>
      <c r="C162" s="3"/>
    </row>
    <row r="163" spans="1:3" ht="15">
      <c r="A163" s="9" t="s">
        <v>109</v>
      </c>
      <c r="B163" s="3">
        <v>1603519</v>
      </c>
      <c r="C163" s="3"/>
    </row>
    <row r="164" spans="1:3" ht="15">
      <c r="A164" s="9" t="s">
        <v>110</v>
      </c>
      <c r="B164" s="3">
        <v>2412131.28</v>
      </c>
      <c r="C164" s="3"/>
    </row>
    <row r="165" spans="1:3" ht="15">
      <c r="A165" s="9" t="s">
        <v>111</v>
      </c>
      <c r="B165" s="3">
        <v>6079381.71</v>
      </c>
      <c r="C165" s="3"/>
    </row>
    <row r="166" spans="1:3" ht="15">
      <c r="A166" s="9" t="s">
        <v>112</v>
      </c>
      <c r="B166" s="3">
        <v>1516992.67</v>
      </c>
      <c r="C166" s="3"/>
    </row>
    <row r="167" spans="1:3" ht="15">
      <c r="A167" s="9" t="s">
        <v>113</v>
      </c>
      <c r="B167" s="3">
        <v>3135899.7</v>
      </c>
      <c r="C167" s="3"/>
    </row>
    <row r="168" spans="1:3" ht="15">
      <c r="A168" s="9" t="s">
        <v>114</v>
      </c>
      <c r="B168" s="3">
        <v>67158.7</v>
      </c>
      <c r="C168" s="3"/>
    </row>
    <row r="169" spans="1:3" ht="15">
      <c r="A169" s="9" t="s">
        <v>115</v>
      </c>
      <c r="B169" s="3">
        <v>69532994.92</v>
      </c>
      <c r="C169" s="3"/>
    </row>
    <row r="170" spans="1:3" ht="15">
      <c r="A170" s="9" t="s">
        <v>116</v>
      </c>
      <c r="B170" s="3">
        <v>5060525.19</v>
      </c>
      <c r="C170" s="3"/>
    </row>
    <row r="171" spans="1:3" ht="15">
      <c r="A171" s="9" t="s">
        <v>117</v>
      </c>
      <c r="B171" s="3">
        <v>1157962.48</v>
      </c>
      <c r="C171" s="3"/>
    </row>
    <row r="172" spans="1:3" ht="15">
      <c r="A172" s="9" t="s">
        <v>118</v>
      </c>
      <c r="B172" s="3">
        <v>130</v>
      </c>
      <c r="C172" s="3"/>
    </row>
    <row r="173" spans="1:3" ht="15">
      <c r="A173" s="5" t="s">
        <v>119</v>
      </c>
      <c r="B173" s="3">
        <v>-439530</v>
      </c>
      <c r="C173" s="3"/>
    </row>
    <row r="174" spans="1:3" ht="15">
      <c r="A174" s="10"/>
      <c r="C174" s="3"/>
    </row>
    <row r="175" spans="1:3" ht="15">
      <c r="A175" s="9"/>
      <c r="C175" s="3"/>
    </row>
    <row r="176" spans="1:3" ht="15">
      <c r="A176" s="9"/>
      <c r="C176" s="3"/>
    </row>
    <row r="177" ht="15">
      <c r="A177" s="9"/>
    </row>
    <row r="178" ht="15">
      <c r="A178" s="9"/>
    </row>
    <row r="179" ht="15">
      <c r="A179" s="9"/>
    </row>
    <row r="180" ht="15">
      <c r="A180" s="9"/>
    </row>
    <row r="181" ht="15">
      <c r="A181" s="9"/>
    </row>
    <row r="182" ht="15">
      <c r="A182" s="9"/>
    </row>
    <row r="183" ht="15">
      <c r="A183" s="9"/>
    </row>
    <row r="184" ht="15">
      <c r="A184" s="9"/>
    </row>
    <row r="185" ht="15">
      <c r="A185" s="9"/>
    </row>
    <row r="186" ht="15">
      <c r="A186" s="5" t="s">
        <v>131</v>
      </c>
    </row>
    <row r="187" ht="15">
      <c r="A187" s="8" t="s">
        <v>104</v>
      </c>
    </row>
    <row r="188" spans="1:3" ht="15">
      <c r="A188" s="5" t="s">
        <v>105</v>
      </c>
      <c r="B188" s="3">
        <v>30703638.13</v>
      </c>
      <c r="C188" s="3"/>
    </row>
    <row r="189" spans="1:3" ht="15">
      <c r="A189" s="5" t="s">
        <v>106</v>
      </c>
      <c r="B189" s="3">
        <v>30342627.61</v>
      </c>
      <c r="C189" s="3"/>
    </row>
    <row r="190" spans="1:3" ht="15">
      <c r="A190" s="9" t="s">
        <v>107</v>
      </c>
      <c r="B190" s="3">
        <v>11964000</v>
      </c>
      <c r="C190" s="3"/>
    </row>
    <row r="191" spans="1:3" ht="15">
      <c r="A191" s="5" t="s">
        <v>108</v>
      </c>
      <c r="B191" s="3">
        <v>-696970.52</v>
      </c>
      <c r="C191" s="3"/>
    </row>
    <row r="192" spans="1:3" ht="15">
      <c r="A192" s="9" t="s">
        <v>109</v>
      </c>
      <c r="B192" s="3">
        <v>0</v>
      </c>
      <c r="C192" s="3"/>
    </row>
    <row r="193" spans="1:3" ht="15">
      <c r="A193" s="9" t="s">
        <v>110</v>
      </c>
      <c r="B193" s="3">
        <v>21356639.51</v>
      </c>
      <c r="C193" s="3"/>
    </row>
    <row r="194" spans="1:3" ht="15">
      <c r="A194" s="9" t="s">
        <v>111</v>
      </c>
      <c r="B194" s="3">
        <v>17360623.05</v>
      </c>
      <c r="C194" s="3"/>
    </row>
    <row r="195" spans="1:3" ht="15">
      <c r="A195" s="9" t="s">
        <v>112</v>
      </c>
      <c r="B195" s="3">
        <v>20691424.26</v>
      </c>
      <c r="C195" s="3"/>
    </row>
    <row r="196" spans="1:3" ht="15">
      <c r="A196" s="9" t="s">
        <v>113</v>
      </c>
      <c r="B196" s="3">
        <v>5324320.92</v>
      </c>
      <c r="C196" s="3"/>
    </row>
    <row r="197" spans="1:3" ht="15">
      <c r="A197" s="9" t="s">
        <v>114</v>
      </c>
      <c r="B197" s="3">
        <v>472967</v>
      </c>
      <c r="C197" s="3"/>
    </row>
    <row r="198" spans="1:3" ht="15">
      <c r="A198" s="9" t="s">
        <v>115</v>
      </c>
      <c r="B198" s="3">
        <v>145299916.02</v>
      </c>
      <c r="C198" s="3"/>
    </row>
    <row r="199" spans="1:3" ht="15">
      <c r="A199" s="9" t="s">
        <v>116</v>
      </c>
      <c r="B199" s="3">
        <v>2090233.71</v>
      </c>
      <c r="C199" s="3"/>
    </row>
    <row r="200" spans="1:3" ht="15">
      <c r="A200" s="9" t="s">
        <v>117</v>
      </c>
      <c r="B200" s="3">
        <v>4960936.16</v>
      </c>
      <c r="C200" s="3"/>
    </row>
    <row r="201" spans="1:3" ht="15">
      <c r="A201" s="9" t="s">
        <v>118</v>
      </c>
      <c r="B201" s="3">
        <v>100</v>
      </c>
      <c r="C201" s="3"/>
    </row>
    <row r="202" spans="1:3" ht="15">
      <c r="A202" s="5" t="s">
        <v>119</v>
      </c>
      <c r="B202" s="3">
        <v>-696970.52</v>
      </c>
      <c r="C202" s="3"/>
    </row>
    <row r="203" spans="1:3" ht="15">
      <c r="A203" s="10"/>
      <c r="C203" s="3"/>
    </row>
    <row r="204" spans="1:3" ht="15">
      <c r="A204" s="9"/>
      <c r="C204" s="3"/>
    </row>
    <row r="205" spans="1:3" ht="15">
      <c r="A205" s="9"/>
      <c r="C205" s="3"/>
    </row>
    <row r="206" ht="15">
      <c r="A206" s="11"/>
    </row>
    <row r="207" ht="15">
      <c r="A207" s="12"/>
    </row>
    <row r="208" ht="15">
      <c r="A208" s="12"/>
    </row>
    <row r="209" ht="15">
      <c r="A209" s="9"/>
    </row>
    <row r="210" ht="15">
      <c r="A210" s="5" t="s">
        <v>132</v>
      </c>
    </row>
    <row r="211" ht="15">
      <c r="A211" s="8" t="s">
        <v>104</v>
      </c>
    </row>
    <row r="212" spans="1:3" ht="15">
      <c r="A212" s="5" t="s">
        <v>105</v>
      </c>
      <c r="B212" s="3">
        <v>17768620.16</v>
      </c>
      <c r="C212" s="3"/>
    </row>
    <row r="213" spans="1:3" ht="15">
      <c r="A213" s="5" t="s">
        <v>106</v>
      </c>
      <c r="B213" s="3">
        <v>17768620.16</v>
      </c>
      <c r="C213" s="3"/>
    </row>
    <row r="214" spans="1:3" ht="15">
      <c r="A214" s="9" t="s">
        <v>107</v>
      </c>
      <c r="B214" s="3">
        <v>6620184.33</v>
      </c>
      <c r="C214" s="3"/>
    </row>
    <row r="215" spans="1:3" ht="15">
      <c r="A215" s="5" t="s">
        <v>108</v>
      </c>
      <c r="B215" s="3">
        <v>-39480</v>
      </c>
      <c r="C215" s="3"/>
    </row>
    <row r="216" spans="1:3" ht="15">
      <c r="A216" s="9" t="s">
        <v>109</v>
      </c>
      <c r="B216" s="3">
        <v>2000000</v>
      </c>
      <c r="C216" s="3"/>
    </row>
    <row r="217" spans="1:3" ht="15">
      <c r="A217" s="9" t="s">
        <v>110</v>
      </c>
      <c r="B217" s="3">
        <v>1800453.64</v>
      </c>
      <c r="C217" s="3"/>
    </row>
    <row r="218" spans="1:3" ht="15">
      <c r="A218" s="9" t="s">
        <v>111</v>
      </c>
      <c r="B218" s="3">
        <v>3261135.31</v>
      </c>
      <c r="C218" s="3"/>
    </row>
    <row r="219" spans="1:3" ht="15">
      <c r="A219" s="9" t="s">
        <v>112</v>
      </c>
      <c r="B219" s="3">
        <v>1389390.52</v>
      </c>
      <c r="C219" s="3"/>
    </row>
    <row r="220" spans="1:3" ht="15">
      <c r="A220" s="9" t="s">
        <v>113</v>
      </c>
      <c r="B220" s="3">
        <v>933848</v>
      </c>
      <c r="C220" s="3"/>
    </row>
    <row r="221" spans="1:3" ht="15">
      <c r="A221" s="9" t="s">
        <v>114</v>
      </c>
      <c r="B221" s="3">
        <v>99748.72</v>
      </c>
      <c r="C221" s="3"/>
    </row>
    <row r="222" spans="1:3" ht="15">
      <c r="A222" s="9" t="s">
        <v>115</v>
      </c>
      <c r="B222" s="3">
        <v>45240053.13</v>
      </c>
      <c r="C222" s="3"/>
    </row>
    <row r="223" spans="1:3" ht="15">
      <c r="A223" s="9" t="s">
        <v>116</v>
      </c>
      <c r="B223" s="3">
        <v>1134836.11</v>
      </c>
      <c r="C223" s="3"/>
    </row>
    <row r="224" spans="1:3" ht="15">
      <c r="A224" s="9" t="s">
        <v>117</v>
      </c>
      <c r="B224" s="3">
        <v>8980.83</v>
      </c>
      <c r="C224" s="3"/>
    </row>
    <row r="225" spans="1:3" ht="15">
      <c r="A225" s="9" t="s">
        <v>118</v>
      </c>
      <c r="B225" s="3">
        <v>65</v>
      </c>
      <c r="C225" s="3"/>
    </row>
    <row r="226" spans="1:3" ht="15">
      <c r="A226" s="5" t="s">
        <v>119</v>
      </c>
      <c r="B226" s="3">
        <v>-39480</v>
      </c>
      <c r="C226" s="3"/>
    </row>
    <row r="227" spans="1:3" ht="15">
      <c r="A227" s="10"/>
      <c r="C227" s="3"/>
    </row>
    <row r="228" spans="1:3" ht="15">
      <c r="A228" s="9"/>
      <c r="C228" s="3"/>
    </row>
    <row r="229" spans="1:3" ht="15">
      <c r="A229" s="9"/>
      <c r="C229" s="3"/>
    </row>
    <row r="230" ht="15">
      <c r="A230" s="9"/>
    </row>
    <row r="231" ht="15">
      <c r="A231" s="9"/>
    </row>
    <row r="232" ht="15">
      <c r="A232" s="9"/>
    </row>
    <row r="233" ht="15">
      <c r="A233" s="9"/>
    </row>
    <row r="234" ht="15">
      <c r="A234" s="9"/>
    </row>
    <row r="235" ht="15">
      <c r="A235" s="9"/>
    </row>
    <row r="236" ht="15">
      <c r="A236" s="5" t="s">
        <v>133</v>
      </c>
    </row>
    <row r="237" ht="15">
      <c r="A237" s="8" t="s">
        <v>104</v>
      </c>
    </row>
    <row r="238" spans="1:3" ht="15">
      <c r="A238" s="5" t="s">
        <v>105</v>
      </c>
      <c r="B238" s="3">
        <v>31460416.67</v>
      </c>
      <c r="C238" s="3"/>
    </row>
    <row r="239" spans="1:3" ht="15">
      <c r="A239" s="5" t="s">
        <v>106</v>
      </c>
      <c r="B239" s="3">
        <v>31556206.53</v>
      </c>
      <c r="C239" s="3"/>
    </row>
    <row r="240" spans="1:3" ht="15">
      <c r="A240" s="9" t="s">
        <v>107</v>
      </c>
      <c r="B240" s="3">
        <v>10709600</v>
      </c>
      <c r="C240" s="3"/>
    </row>
    <row r="241" spans="1:3" ht="15">
      <c r="A241" s="5" t="s">
        <v>108</v>
      </c>
      <c r="B241" s="3">
        <v>-196512.14</v>
      </c>
      <c r="C241" s="3"/>
    </row>
    <row r="242" spans="1:3" ht="15">
      <c r="A242" s="9" t="s">
        <v>109</v>
      </c>
      <c r="B242" s="3">
        <v>4158047.8</v>
      </c>
      <c r="C242" s="3"/>
    </row>
    <row r="243" spans="1:3" ht="15">
      <c r="A243" s="9" t="s">
        <v>110</v>
      </c>
      <c r="B243" s="3">
        <v>3281426.98</v>
      </c>
      <c r="C243" s="3"/>
    </row>
    <row r="244" spans="1:3" ht="15">
      <c r="A244" s="9" t="s">
        <v>111</v>
      </c>
      <c r="B244" s="3">
        <v>4346019.12</v>
      </c>
      <c r="C244" s="3"/>
    </row>
    <row r="245" spans="1:3" ht="15">
      <c r="A245" s="9" t="s">
        <v>112</v>
      </c>
      <c r="B245" s="3">
        <v>2971613.25</v>
      </c>
      <c r="C245" s="3"/>
    </row>
    <row r="246" spans="1:3" ht="15">
      <c r="A246" s="9" t="s">
        <v>113</v>
      </c>
      <c r="B246" s="3">
        <v>1379929</v>
      </c>
      <c r="C246" s="3"/>
    </row>
    <row r="247" spans="1:3" ht="15">
      <c r="A247" s="9" t="s">
        <v>114</v>
      </c>
      <c r="B247" s="3">
        <v>105837.4</v>
      </c>
      <c r="C247" s="3"/>
    </row>
    <row r="248" spans="1:3" ht="15">
      <c r="A248" s="9" t="s">
        <v>115</v>
      </c>
      <c r="B248" s="3">
        <v>39959849.29</v>
      </c>
      <c r="C248" s="3"/>
    </row>
    <row r="249" spans="1:3" ht="15">
      <c r="A249" s="9" t="s">
        <v>116</v>
      </c>
      <c r="B249" s="3">
        <v>1705261.23</v>
      </c>
      <c r="C249" s="3"/>
    </row>
    <row r="250" spans="1:3" ht="15">
      <c r="A250" s="9" t="s">
        <v>117</v>
      </c>
      <c r="B250" s="3">
        <v>448820.19</v>
      </c>
      <c r="C250" s="3"/>
    </row>
    <row r="251" spans="1:3" ht="15">
      <c r="A251" s="9" t="s">
        <v>118</v>
      </c>
      <c r="B251" s="3">
        <v>115</v>
      </c>
      <c r="C251" s="3"/>
    </row>
    <row r="252" spans="1:3" ht="15">
      <c r="A252" s="5" t="s">
        <v>119</v>
      </c>
      <c r="B252" s="3">
        <v>-196512.14</v>
      </c>
      <c r="C252" s="3"/>
    </row>
    <row r="253" spans="1:3" ht="15">
      <c r="A253" s="10"/>
      <c r="C253" s="3"/>
    </row>
    <row r="254" spans="1:3" ht="15">
      <c r="A254" s="9"/>
      <c r="C254" s="3"/>
    </row>
    <row r="255" spans="1:3" ht="15">
      <c r="A255" s="9"/>
      <c r="C255" s="3"/>
    </row>
    <row r="256" ht="15">
      <c r="A256" s="9"/>
    </row>
    <row r="257" ht="15">
      <c r="A257" s="9"/>
    </row>
    <row r="258" ht="15">
      <c r="A258" s="9"/>
    </row>
    <row r="259" ht="15">
      <c r="A259" s="9"/>
    </row>
    <row r="260" ht="15">
      <c r="A260" s="9"/>
    </row>
    <row r="261" ht="15">
      <c r="A261" s="9"/>
    </row>
    <row r="262" ht="15">
      <c r="A262" s="5" t="s">
        <v>134</v>
      </c>
    </row>
    <row r="263" ht="15">
      <c r="A263" s="8" t="s">
        <v>104</v>
      </c>
    </row>
    <row r="264" spans="1:3" ht="15">
      <c r="A264" s="5" t="s">
        <v>105</v>
      </c>
      <c r="B264" s="3">
        <v>28453270.24</v>
      </c>
      <c r="C264" s="3"/>
    </row>
    <row r="265" spans="1:3" ht="15">
      <c r="A265" s="5" t="s">
        <v>106</v>
      </c>
      <c r="B265" s="3">
        <v>27709563.49</v>
      </c>
      <c r="C265" s="3"/>
    </row>
    <row r="266" spans="1:3" ht="15">
      <c r="A266" s="9" t="s">
        <v>107</v>
      </c>
      <c r="B266" s="3">
        <v>13723200</v>
      </c>
      <c r="C266" s="3"/>
    </row>
    <row r="267" spans="1:3" ht="15">
      <c r="A267" s="5" t="s">
        <v>108</v>
      </c>
      <c r="B267" s="3">
        <v>-743706.5</v>
      </c>
      <c r="C267" s="3"/>
    </row>
    <row r="268" spans="1:3" ht="15">
      <c r="A268" s="9" t="s">
        <v>109</v>
      </c>
      <c r="B268" s="3">
        <v>15547464</v>
      </c>
      <c r="C268" s="3"/>
    </row>
    <row r="269" spans="1:3" ht="15">
      <c r="A269" s="9" t="s">
        <v>110</v>
      </c>
      <c r="B269" s="3">
        <v>1679114.49</v>
      </c>
      <c r="C269" s="3"/>
    </row>
    <row r="270" spans="1:3" ht="15">
      <c r="A270" s="9" t="s">
        <v>111</v>
      </c>
      <c r="B270" s="3">
        <v>2501265.33</v>
      </c>
      <c r="C270" s="3"/>
    </row>
    <row r="271" spans="1:3" ht="15">
      <c r="A271" s="9" t="s">
        <v>112</v>
      </c>
      <c r="B271" s="3">
        <v>1540377.07</v>
      </c>
      <c r="C271" s="3"/>
    </row>
    <row r="272" spans="1:3" ht="15">
      <c r="A272" s="9" t="s">
        <v>113</v>
      </c>
      <c r="B272" s="3">
        <v>1120177</v>
      </c>
      <c r="C272" s="3"/>
    </row>
    <row r="273" spans="1:3" ht="15">
      <c r="A273" s="9" t="s">
        <v>114</v>
      </c>
      <c r="B273" s="3">
        <v>203677.37</v>
      </c>
      <c r="C273" s="3"/>
    </row>
    <row r="274" spans="1:3" ht="15">
      <c r="A274" s="9" t="s">
        <v>115</v>
      </c>
      <c r="B274" s="3">
        <v>100259524.64</v>
      </c>
      <c r="C274" s="3"/>
    </row>
    <row r="275" spans="1:3" ht="15">
      <c r="A275" s="9" t="s">
        <v>116</v>
      </c>
      <c r="B275" s="3">
        <v>1735768.46</v>
      </c>
      <c r="C275" s="3"/>
    </row>
    <row r="276" spans="1:3" ht="15">
      <c r="A276" s="9" t="s">
        <v>117</v>
      </c>
      <c r="B276" s="3">
        <v>555091.77</v>
      </c>
      <c r="C276" s="3"/>
    </row>
    <row r="277" spans="1:3" ht="15">
      <c r="A277" s="9" t="s">
        <v>118</v>
      </c>
      <c r="B277" s="3">
        <v>77</v>
      </c>
      <c r="C277" s="3"/>
    </row>
    <row r="278" spans="1:3" ht="15">
      <c r="A278" s="5" t="s">
        <v>119</v>
      </c>
      <c r="B278" s="3">
        <v>-743706.5</v>
      </c>
      <c r="C278" s="3"/>
    </row>
    <row r="279" spans="1:3" ht="15">
      <c r="A279" s="10"/>
      <c r="C279" s="3"/>
    </row>
    <row r="280" spans="1:3" ht="15">
      <c r="A280" s="9"/>
      <c r="C280" s="3"/>
    </row>
    <row r="281" spans="1:3" ht="15">
      <c r="A281" s="9"/>
      <c r="C281" s="3"/>
    </row>
    <row r="282" ht="15">
      <c r="A282" s="9"/>
    </row>
    <row r="283" ht="15">
      <c r="A283" s="9"/>
    </row>
    <row r="284" ht="15">
      <c r="A284" s="9"/>
    </row>
    <row r="285" ht="15">
      <c r="A285" s="13"/>
    </row>
    <row r="286" ht="15">
      <c r="A286" s="14"/>
    </row>
    <row r="287" ht="15">
      <c r="A287" s="14"/>
    </row>
    <row r="288" ht="15">
      <c r="A288" s="5" t="s">
        <v>135</v>
      </c>
    </row>
    <row r="289" ht="15">
      <c r="A289" s="8" t="s">
        <v>104</v>
      </c>
    </row>
    <row r="290" spans="1:3" ht="15">
      <c r="A290" s="5" t="s">
        <v>105</v>
      </c>
      <c r="B290" s="3">
        <v>53837839.19</v>
      </c>
      <c r="C290" s="3"/>
    </row>
    <row r="291" spans="1:3" ht="15">
      <c r="A291" s="5" t="s">
        <v>106</v>
      </c>
      <c r="B291" s="3">
        <v>54471098.26</v>
      </c>
      <c r="C291" s="3"/>
    </row>
    <row r="292" spans="1:3" ht="15">
      <c r="A292" s="9" t="s">
        <v>107</v>
      </c>
      <c r="B292" s="3">
        <v>30533410</v>
      </c>
      <c r="C292" s="3"/>
    </row>
    <row r="293" spans="1:3" ht="15">
      <c r="A293" s="5" t="s">
        <v>108</v>
      </c>
      <c r="B293" s="3">
        <v>469309.07</v>
      </c>
      <c r="C293" s="3"/>
    </row>
    <row r="294" spans="1:3" ht="15">
      <c r="A294" s="9" t="s">
        <v>109</v>
      </c>
      <c r="B294" s="3">
        <v>1164421.5</v>
      </c>
      <c r="C294" s="3"/>
    </row>
    <row r="295" spans="1:3" ht="15">
      <c r="A295" s="9" t="s">
        <v>110</v>
      </c>
      <c r="B295" s="3">
        <v>14293483.68</v>
      </c>
      <c r="C295" s="3"/>
    </row>
    <row r="296" spans="1:3" ht="15">
      <c r="A296" s="9" t="s">
        <v>111</v>
      </c>
      <c r="B296" s="3">
        <v>18915437.83</v>
      </c>
      <c r="C296" s="3"/>
    </row>
    <row r="297" spans="1:3" ht="15">
      <c r="A297" s="9" t="s">
        <v>112</v>
      </c>
      <c r="B297" s="3">
        <v>8932890.46</v>
      </c>
      <c r="C297" s="3"/>
    </row>
    <row r="298" spans="1:3" ht="15">
      <c r="A298" s="9" t="s">
        <v>113</v>
      </c>
      <c r="B298" s="3">
        <v>4844170</v>
      </c>
      <c r="C298" s="3"/>
    </row>
    <row r="299" spans="1:3" ht="15">
      <c r="A299" s="9" t="s">
        <v>114</v>
      </c>
      <c r="B299" s="3">
        <v>188122.69</v>
      </c>
      <c r="C299" s="3"/>
    </row>
    <row r="300" spans="1:3" ht="15">
      <c r="A300" s="9" t="s">
        <v>115</v>
      </c>
      <c r="B300" s="3">
        <v>150748847.98</v>
      </c>
      <c r="C300" s="3"/>
    </row>
    <row r="301" spans="1:3" ht="15">
      <c r="A301" s="9" t="s">
        <v>116</v>
      </c>
      <c r="B301" s="3">
        <v>5500123.8</v>
      </c>
      <c r="C301" s="3"/>
    </row>
    <row r="302" spans="1:3" ht="15">
      <c r="A302" s="9" t="s">
        <v>117</v>
      </c>
      <c r="B302" s="3">
        <v>1477205.3</v>
      </c>
      <c r="C302" s="3"/>
    </row>
    <row r="303" spans="1:3" ht="15">
      <c r="A303" s="9" t="s">
        <v>118</v>
      </c>
      <c r="B303" s="3">
        <v>189</v>
      </c>
      <c r="C303" s="3"/>
    </row>
    <row r="304" spans="1:3" ht="15">
      <c r="A304" s="5" t="s">
        <v>126</v>
      </c>
      <c r="B304" s="3">
        <v>469309.07</v>
      </c>
      <c r="C304" s="3"/>
    </row>
    <row r="305" spans="1:3" ht="15">
      <c r="A305" s="10" t="s">
        <v>120</v>
      </c>
      <c r="C305" s="3"/>
    </row>
    <row r="306" spans="1:3" ht="15">
      <c r="A306" s="9" t="s">
        <v>121</v>
      </c>
      <c r="B306" s="3">
        <v>93861.81</v>
      </c>
      <c r="C306" s="3"/>
    </row>
    <row r="307" spans="1:3" ht="15">
      <c r="A307" s="9" t="s">
        <v>122</v>
      </c>
      <c r="B307" s="3">
        <v>375447.26</v>
      </c>
      <c r="C307" s="3"/>
    </row>
    <row r="308" ht="15">
      <c r="A308" s="9"/>
    </row>
    <row r="309" ht="15">
      <c r="A309" s="9"/>
    </row>
    <row r="310" ht="15">
      <c r="A310" s="9"/>
    </row>
    <row r="311" ht="15">
      <c r="A311" s="9"/>
    </row>
    <row r="312" ht="15">
      <c r="A312" s="9"/>
    </row>
    <row r="313" ht="15">
      <c r="A313" s="9"/>
    </row>
    <row r="314" ht="15">
      <c r="A314" s="9"/>
    </row>
    <row r="315" ht="15">
      <c r="A315" s="5" t="s">
        <v>136</v>
      </c>
    </row>
    <row r="316" ht="15">
      <c r="A316" s="8" t="s">
        <v>104</v>
      </c>
    </row>
    <row r="317" spans="1:3" ht="15">
      <c r="A317" s="5" t="s">
        <v>105</v>
      </c>
      <c r="B317" s="3">
        <v>25635566.8</v>
      </c>
      <c r="C317" s="3"/>
    </row>
    <row r="318" spans="1:3" ht="15">
      <c r="A318" s="5" t="s">
        <v>106</v>
      </c>
      <c r="B318" s="3">
        <v>26193487.19</v>
      </c>
      <c r="C318" s="3"/>
    </row>
    <row r="319" spans="1:3" ht="15">
      <c r="A319" s="9" t="s">
        <v>107</v>
      </c>
      <c r="B319" s="3">
        <v>8072292</v>
      </c>
      <c r="C319" s="3"/>
    </row>
    <row r="320" spans="1:3" ht="15">
      <c r="A320" s="5" t="s">
        <v>108</v>
      </c>
      <c r="B320" s="3">
        <v>67480.39</v>
      </c>
      <c r="C320" s="3"/>
    </row>
    <row r="321" spans="1:3" ht="15">
      <c r="A321" s="9" t="s">
        <v>109</v>
      </c>
      <c r="B321" s="3">
        <v>699187</v>
      </c>
      <c r="C321" s="3"/>
    </row>
    <row r="322" spans="1:3" ht="15">
      <c r="A322" s="9" t="s">
        <v>110</v>
      </c>
      <c r="B322" s="3">
        <v>3448298.28</v>
      </c>
      <c r="C322" s="3"/>
    </row>
    <row r="323" spans="1:3" ht="15">
      <c r="A323" s="9" t="s">
        <v>111</v>
      </c>
      <c r="B323" s="3">
        <v>6218573.48</v>
      </c>
      <c r="C323" s="3"/>
    </row>
    <row r="324" spans="1:3" ht="15">
      <c r="A324" s="9" t="s">
        <v>112</v>
      </c>
      <c r="B324" s="3">
        <v>2838618.2</v>
      </c>
      <c r="C324" s="3"/>
    </row>
    <row r="325" spans="1:3" ht="15">
      <c r="A325" s="9" t="s">
        <v>113</v>
      </c>
      <c r="B325" s="3">
        <v>1960537</v>
      </c>
      <c r="C325" s="3"/>
    </row>
    <row r="326" spans="1:3" ht="15">
      <c r="A326" s="9" t="s">
        <v>114</v>
      </c>
      <c r="B326" s="3">
        <v>53729</v>
      </c>
      <c r="C326" s="3"/>
    </row>
    <row r="327" spans="1:3" ht="15">
      <c r="A327" s="9" t="s">
        <v>115</v>
      </c>
      <c r="B327" s="3">
        <v>102735348.3</v>
      </c>
      <c r="C327" s="3"/>
    </row>
    <row r="328" spans="1:3" ht="15">
      <c r="A328" s="9" t="s">
        <v>116</v>
      </c>
      <c r="B328" s="3">
        <v>2877105.86</v>
      </c>
      <c r="C328" s="3"/>
    </row>
    <row r="329" spans="1:3" ht="15">
      <c r="A329" s="9" t="s">
        <v>117</v>
      </c>
      <c r="B329" s="3">
        <v>447841.32</v>
      </c>
      <c r="C329" s="3"/>
    </row>
    <row r="330" spans="1:3" ht="15">
      <c r="A330" s="9" t="s">
        <v>118</v>
      </c>
      <c r="B330" s="3">
        <v>72</v>
      </c>
      <c r="C330" s="3"/>
    </row>
    <row r="331" spans="1:3" ht="15">
      <c r="A331" s="5" t="s">
        <v>126</v>
      </c>
      <c r="B331" s="3">
        <v>67480.39</v>
      </c>
      <c r="C331" s="3"/>
    </row>
    <row r="332" spans="1:3" ht="15">
      <c r="A332" s="10" t="s">
        <v>120</v>
      </c>
      <c r="C332" s="3"/>
    </row>
    <row r="333" spans="1:3" ht="15">
      <c r="A333" s="9" t="s">
        <v>121</v>
      </c>
      <c r="B333" s="3">
        <v>6748</v>
      </c>
      <c r="C333" s="3"/>
    </row>
    <row r="334" spans="1:3" ht="15">
      <c r="A334" s="9" t="s">
        <v>122</v>
      </c>
      <c r="B334" s="3">
        <v>60732.39</v>
      </c>
      <c r="C334" s="3"/>
    </row>
    <row r="335" ht="15">
      <c r="A335" s="9"/>
    </row>
    <row r="336" spans="1:2" ht="15">
      <c r="A336" s="9"/>
      <c r="B336" s="4"/>
    </row>
    <row r="337" spans="1:2" ht="15">
      <c r="A337" s="9"/>
      <c r="B337" s="4"/>
    </row>
    <row r="338" spans="1:2" ht="15">
      <c r="A338" s="9"/>
      <c r="B338" s="4"/>
    </row>
    <row r="339" spans="1:2" ht="15">
      <c r="A339" s="9"/>
      <c r="B339" s="4"/>
    </row>
    <row r="340" ht="15">
      <c r="A340" s="5"/>
    </row>
    <row r="341" ht="15">
      <c r="A341" s="5" t="s">
        <v>137</v>
      </c>
    </row>
    <row r="342" ht="15">
      <c r="A342" s="8" t="s">
        <v>104</v>
      </c>
    </row>
    <row r="343" spans="1:3" ht="15">
      <c r="A343" s="5" t="s">
        <v>105</v>
      </c>
      <c r="B343" s="3">
        <v>6686555.77</v>
      </c>
      <c r="C343" s="3"/>
    </row>
    <row r="344" spans="1:3" ht="15">
      <c r="A344" s="5" t="s">
        <v>106</v>
      </c>
      <c r="B344" s="3">
        <v>6723803.52</v>
      </c>
      <c r="C344" s="3"/>
    </row>
    <row r="345" spans="1:3" ht="15">
      <c r="A345" s="9" t="s">
        <v>107</v>
      </c>
      <c r="B345" s="3">
        <v>4480700</v>
      </c>
      <c r="C345" s="3"/>
    </row>
    <row r="346" spans="1:3" ht="15">
      <c r="A346" s="5" t="s">
        <v>108</v>
      </c>
      <c r="B346" s="3">
        <v>47.75</v>
      </c>
      <c r="C346" s="3"/>
    </row>
    <row r="347" spans="1:3" ht="15">
      <c r="A347" s="9" t="s">
        <v>109</v>
      </c>
      <c r="B347" s="3">
        <v>0</v>
      </c>
      <c r="C347" s="3"/>
    </row>
    <row r="348" spans="1:3" ht="15">
      <c r="A348" s="9" t="s">
        <v>110</v>
      </c>
      <c r="B348" s="3">
        <v>2447768.36</v>
      </c>
      <c r="C348" s="3"/>
    </row>
    <row r="349" spans="1:3" ht="15">
      <c r="A349" s="9" t="s">
        <v>111</v>
      </c>
      <c r="B349" s="3">
        <v>2765040.86</v>
      </c>
      <c r="C349" s="3"/>
    </row>
    <row r="350" spans="1:3" ht="15">
      <c r="A350" s="9" t="s">
        <v>112</v>
      </c>
      <c r="B350" s="3">
        <v>1667819.16</v>
      </c>
      <c r="C350" s="3"/>
    </row>
    <row r="351" spans="1:3" ht="15">
      <c r="A351" s="9" t="s">
        <v>113</v>
      </c>
      <c r="B351" s="3">
        <v>400965.56</v>
      </c>
      <c r="C351" s="3"/>
    </row>
    <row r="352" spans="1:3" ht="15">
      <c r="A352" s="9" t="s">
        <v>114</v>
      </c>
      <c r="B352" s="3">
        <v>147560</v>
      </c>
      <c r="C352" s="3"/>
    </row>
    <row r="353" spans="1:3" ht="15">
      <c r="A353" s="9" t="s">
        <v>115</v>
      </c>
      <c r="B353" s="3">
        <v>33821228.27</v>
      </c>
      <c r="C353" s="3"/>
    </row>
    <row r="354" spans="1:3" ht="15">
      <c r="A354" s="9" t="s">
        <v>116</v>
      </c>
      <c r="B354" s="3">
        <v>494763.44</v>
      </c>
      <c r="C354" s="3"/>
    </row>
    <row r="355" spans="1:3" ht="15">
      <c r="A355" s="9" t="s">
        <v>117</v>
      </c>
      <c r="B355" s="3">
        <v>-47931</v>
      </c>
      <c r="C355" s="3"/>
    </row>
    <row r="356" spans="1:3" ht="15">
      <c r="A356" s="9" t="s">
        <v>118</v>
      </c>
      <c r="B356" s="3">
        <v>50</v>
      </c>
      <c r="C356" s="3"/>
    </row>
    <row r="357" spans="1:3" ht="15">
      <c r="A357" s="5" t="s">
        <v>126</v>
      </c>
      <c r="B357" s="3">
        <v>47.75</v>
      </c>
      <c r="C357" s="3"/>
    </row>
    <row r="358" spans="1:3" ht="15">
      <c r="A358" s="10" t="s">
        <v>120</v>
      </c>
      <c r="C358" s="3"/>
    </row>
    <row r="359" spans="1:3" ht="15">
      <c r="A359" s="9" t="s">
        <v>121</v>
      </c>
      <c r="B359" s="3">
        <v>0</v>
      </c>
      <c r="C359" s="3"/>
    </row>
    <row r="360" spans="1:3" ht="15">
      <c r="A360" s="9" t="s">
        <v>122</v>
      </c>
      <c r="B360" s="3">
        <v>47.75</v>
      </c>
      <c r="C360" s="3"/>
    </row>
    <row r="361" spans="1:2" ht="15">
      <c r="A361" s="9"/>
      <c r="B361" s="4"/>
    </row>
    <row r="362" spans="1:2" ht="15">
      <c r="A362" s="9"/>
      <c r="B362" s="4"/>
    </row>
    <row r="363" spans="1:2" ht="15">
      <c r="A363" s="9"/>
      <c r="B363" s="4"/>
    </row>
    <row r="364" spans="1:2" ht="15">
      <c r="A364" s="9"/>
      <c r="B364" s="4"/>
    </row>
    <row r="365" spans="1:2" ht="15">
      <c r="A365" s="9"/>
      <c r="B365" s="4"/>
    </row>
    <row r="366" ht="15">
      <c r="A366" s="9"/>
    </row>
    <row r="367" ht="15">
      <c r="A367" s="5" t="s">
        <v>138</v>
      </c>
    </row>
    <row r="368" ht="15">
      <c r="A368" s="8" t="s">
        <v>104</v>
      </c>
    </row>
    <row r="369" spans="1:3" ht="15">
      <c r="A369" s="5" t="s">
        <v>105</v>
      </c>
      <c r="B369" s="3">
        <v>49912402.42</v>
      </c>
      <c r="C369" s="3"/>
    </row>
    <row r="370" spans="1:3" ht="15">
      <c r="A370" s="5" t="s">
        <v>106</v>
      </c>
      <c r="B370" s="3">
        <v>52676334.78</v>
      </c>
      <c r="C370" s="3"/>
    </row>
    <row r="371" spans="1:3" ht="15">
      <c r="A371" s="9" t="s">
        <v>107</v>
      </c>
      <c r="B371" s="3">
        <v>22090100</v>
      </c>
      <c r="C371" s="3"/>
    </row>
    <row r="372" spans="1:3" ht="15">
      <c r="A372" s="5" t="s">
        <v>108</v>
      </c>
      <c r="B372" s="3">
        <v>1008542.36</v>
      </c>
      <c r="C372" s="3"/>
    </row>
    <row r="373" spans="1:3" ht="15">
      <c r="A373" s="9" t="s">
        <v>109</v>
      </c>
      <c r="B373" s="3">
        <v>0</v>
      </c>
      <c r="C373" s="3"/>
    </row>
    <row r="374" spans="1:3" ht="15">
      <c r="A374" s="9" t="s">
        <v>110</v>
      </c>
      <c r="B374" s="3">
        <v>36271945.61</v>
      </c>
      <c r="C374" s="3"/>
    </row>
    <row r="375" spans="1:3" ht="15">
      <c r="A375" s="9" t="s">
        <v>111</v>
      </c>
      <c r="B375" s="3">
        <v>42663518.59</v>
      </c>
      <c r="C375" s="3"/>
    </row>
    <row r="376" spans="1:3" ht="15">
      <c r="A376" s="9" t="s">
        <v>112</v>
      </c>
      <c r="B376" s="3">
        <v>35673970.38</v>
      </c>
      <c r="C376" s="3"/>
    </row>
    <row r="377" spans="1:3" ht="15">
      <c r="A377" s="9" t="s">
        <v>113</v>
      </c>
      <c r="B377" s="3">
        <v>6485608.5</v>
      </c>
      <c r="C377" s="3"/>
    </row>
    <row r="378" spans="1:3" ht="15">
      <c r="A378" s="9" t="s">
        <v>114</v>
      </c>
      <c r="B378" s="3">
        <v>544011.04</v>
      </c>
      <c r="C378" s="3"/>
    </row>
    <row r="379" spans="1:3" ht="15">
      <c r="A379" s="9" t="s">
        <v>115</v>
      </c>
      <c r="B379" s="3">
        <v>266090772.83</v>
      </c>
      <c r="C379" s="3"/>
    </row>
    <row r="380" spans="1:3" ht="15">
      <c r="A380" s="9" t="s">
        <v>116</v>
      </c>
      <c r="B380" s="3">
        <v>6309370.72</v>
      </c>
      <c r="C380" s="3"/>
    </row>
    <row r="381" spans="1:3" ht="15">
      <c r="A381" s="9" t="s">
        <v>117</v>
      </c>
      <c r="B381" s="3">
        <v>1707021.17</v>
      </c>
      <c r="C381" s="3"/>
    </row>
    <row r="382" spans="1:3" ht="15">
      <c r="A382" s="9" t="s">
        <v>118</v>
      </c>
      <c r="B382" s="3">
        <v>150</v>
      </c>
      <c r="C382" s="3"/>
    </row>
    <row r="383" spans="1:3" ht="15">
      <c r="A383" s="5" t="s">
        <v>126</v>
      </c>
      <c r="B383" s="3">
        <v>1008542.36</v>
      </c>
      <c r="C383" s="3"/>
    </row>
    <row r="384" spans="1:3" ht="15">
      <c r="A384" s="10" t="s">
        <v>120</v>
      </c>
      <c r="C384" s="3"/>
    </row>
    <row r="385" spans="1:3" ht="15">
      <c r="A385" s="9" t="s">
        <v>121</v>
      </c>
      <c r="B385" s="3">
        <v>504271.18</v>
      </c>
      <c r="C385" s="3"/>
    </row>
    <row r="386" spans="1:3" ht="15">
      <c r="A386" s="9" t="s">
        <v>122</v>
      </c>
      <c r="B386" s="3">
        <v>504271.18</v>
      </c>
      <c r="C386" s="3"/>
    </row>
    <row r="387" ht="15">
      <c r="A387" s="10"/>
    </row>
    <row r="388" spans="1:2" ht="15">
      <c r="A388" s="9"/>
      <c r="B388" s="4"/>
    </row>
    <row r="389" spans="1:2" ht="15">
      <c r="A389" s="9"/>
      <c r="B389" s="4"/>
    </row>
    <row r="390" spans="1:2" ht="15">
      <c r="A390" s="9"/>
      <c r="B390" s="4"/>
    </row>
    <row r="391" spans="1:2" ht="15">
      <c r="A391" s="9"/>
      <c r="B391" s="4"/>
    </row>
    <row r="392" ht="15">
      <c r="A392" s="9"/>
    </row>
    <row r="393" ht="15">
      <c r="A393" s="9"/>
    </row>
    <row r="394" ht="15">
      <c r="A394" s="5" t="s">
        <v>139</v>
      </c>
    </row>
    <row r="395" ht="15">
      <c r="A395" s="8" t="s">
        <v>104</v>
      </c>
    </row>
    <row r="396" spans="1:3" ht="15">
      <c r="A396" s="5" t="s">
        <v>105</v>
      </c>
      <c r="B396" s="3">
        <v>53316836.48</v>
      </c>
      <c r="C396" s="3"/>
    </row>
    <row r="397" spans="1:3" ht="15">
      <c r="A397" s="5" t="s">
        <v>106</v>
      </c>
      <c r="B397" s="3">
        <v>53570759.28</v>
      </c>
      <c r="C397" s="3"/>
    </row>
    <row r="398" spans="1:3" ht="15">
      <c r="A398" s="9" t="s">
        <v>107</v>
      </c>
      <c r="B398" s="3">
        <v>22312372.26</v>
      </c>
      <c r="C398" s="3"/>
    </row>
    <row r="399" spans="1:3" ht="15">
      <c r="A399" s="5" t="s">
        <v>108</v>
      </c>
      <c r="B399" s="3">
        <v>57572.8</v>
      </c>
      <c r="C399" s="3"/>
    </row>
    <row r="400" spans="1:3" ht="15">
      <c r="A400" s="9" t="s">
        <v>109</v>
      </c>
      <c r="B400" s="3">
        <v>0</v>
      </c>
      <c r="C400" s="3"/>
    </row>
    <row r="401" spans="1:3" ht="15">
      <c r="A401" s="9" t="s">
        <v>110</v>
      </c>
      <c r="B401" s="3">
        <v>23561240.87</v>
      </c>
      <c r="C401" s="3"/>
    </row>
    <row r="402" spans="1:3" ht="15">
      <c r="A402" s="9" t="s">
        <v>111</v>
      </c>
      <c r="B402" s="3">
        <v>27670213.44</v>
      </c>
      <c r="C402" s="3"/>
    </row>
    <row r="403" spans="1:3" ht="15">
      <c r="A403" s="9" t="s">
        <v>112</v>
      </c>
      <c r="B403" s="3">
        <v>22536057.4</v>
      </c>
      <c r="C403" s="3"/>
    </row>
    <row r="404" spans="1:3" ht="15">
      <c r="A404" s="9" t="s">
        <v>113</v>
      </c>
      <c r="B404" s="3">
        <v>6419759</v>
      </c>
      <c r="C404" s="3"/>
    </row>
    <row r="405" spans="1:3" ht="15">
      <c r="A405" s="9" t="s">
        <v>114</v>
      </c>
      <c r="B405" s="3">
        <v>529996.8</v>
      </c>
      <c r="C405" s="3"/>
    </row>
    <row r="406" spans="1:3" ht="15">
      <c r="A406" s="9" t="s">
        <v>115</v>
      </c>
      <c r="B406" s="3">
        <v>274290648.76</v>
      </c>
      <c r="C406" s="3"/>
    </row>
    <row r="407" spans="1:3" ht="15">
      <c r="A407" s="9" t="s">
        <v>116</v>
      </c>
      <c r="B407" s="3">
        <v>4897638.74</v>
      </c>
      <c r="C407" s="3"/>
    </row>
    <row r="408" spans="1:3" ht="15">
      <c r="A408" s="9" t="s">
        <v>117</v>
      </c>
      <c r="B408" s="3">
        <v>608650.75</v>
      </c>
      <c r="C408" s="3"/>
    </row>
    <row r="409" spans="1:3" ht="15">
      <c r="A409" s="9" t="s">
        <v>118</v>
      </c>
      <c r="B409" s="3">
        <v>120</v>
      </c>
      <c r="C409" s="3"/>
    </row>
    <row r="410" spans="1:3" ht="15">
      <c r="A410" s="5" t="s">
        <v>126</v>
      </c>
      <c r="B410" s="3">
        <v>57572.8</v>
      </c>
      <c r="C410" s="3"/>
    </row>
    <row r="411" spans="1:3" ht="15">
      <c r="A411" s="10" t="s">
        <v>120</v>
      </c>
      <c r="C411" s="3"/>
    </row>
    <row r="412" spans="1:3" ht="15">
      <c r="A412" s="9" t="s">
        <v>121</v>
      </c>
      <c r="B412" s="3">
        <v>46000</v>
      </c>
      <c r="C412" s="3"/>
    </row>
    <row r="413" spans="1:3" ht="15">
      <c r="A413" s="9" t="s">
        <v>122</v>
      </c>
      <c r="B413" s="3">
        <v>11572.8</v>
      </c>
      <c r="C413" s="3"/>
    </row>
    <row r="414" spans="1:2" ht="15">
      <c r="A414" s="5"/>
      <c r="B414" s="4"/>
    </row>
    <row r="415" spans="1:2" ht="15">
      <c r="A415" s="10"/>
      <c r="B415" s="4"/>
    </row>
    <row r="416" spans="1:2" ht="15">
      <c r="A416" s="9"/>
      <c r="B416" s="4"/>
    </row>
    <row r="417" spans="1:2" ht="15">
      <c r="A417" s="9"/>
      <c r="B417" s="4"/>
    </row>
    <row r="418" spans="1:2" ht="15">
      <c r="A418" s="9"/>
      <c r="B418" s="4"/>
    </row>
    <row r="419" ht="15">
      <c r="A419" s="5" t="s">
        <v>140</v>
      </c>
    </row>
    <row r="420" ht="15">
      <c r="A420" s="8" t="s">
        <v>104</v>
      </c>
    </row>
    <row r="421" spans="1:3" ht="15">
      <c r="A421" s="5" t="s">
        <v>105</v>
      </c>
      <c r="B421" s="3">
        <v>20462425.52</v>
      </c>
      <c r="C421" s="3"/>
    </row>
    <row r="422" spans="1:3" ht="15">
      <c r="A422" s="5" t="s">
        <v>106</v>
      </c>
      <c r="B422" s="3">
        <v>20485433.42</v>
      </c>
      <c r="C422" s="3"/>
    </row>
    <row r="423" spans="1:3" ht="15">
      <c r="A423" s="9" t="s">
        <v>107</v>
      </c>
      <c r="B423" s="3">
        <v>9709200</v>
      </c>
      <c r="C423" s="3"/>
    </row>
    <row r="424" spans="1:3" ht="15">
      <c r="A424" s="5" t="s">
        <v>108</v>
      </c>
      <c r="B424" s="3">
        <v>417.9</v>
      </c>
      <c r="C424" s="3"/>
    </row>
    <row r="425" spans="1:3" ht="15">
      <c r="A425" s="9" t="s">
        <v>109</v>
      </c>
      <c r="B425" s="3">
        <v>8137573.1</v>
      </c>
      <c r="C425" s="3"/>
    </row>
    <row r="426" spans="1:3" ht="15">
      <c r="A426" s="9" t="s">
        <v>110</v>
      </c>
      <c r="B426" s="3">
        <v>1305081.13</v>
      </c>
      <c r="C426" s="3"/>
    </row>
    <row r="427" spans="1:3" ht="15">
      <c r="A427" s="9" t="s">
        <v>111</v>
      </c>
      <c r="B427" s="3">
        <v>4308776.14</v>
      </c>
      <c r="C427" s="3"/>
    </row>
    <row r="428" spans="1:3" ht="15">
      <c r="A428" s="9" t="s">
        <v>112</v>
      </c>
      <c r="B428" s="3">
        <v>991952.8</v>
      </c>
      <c r="C428" s="3"/>
    </row>
    <row r="429" spans="1:3" ht="15">
      <c r="A429" s="9" t="s">
        <v>113</v>
      </c>
      <c r="B429" s="3">
        <v>1063899</v>
      </c>
      <c r="C429" s="3"/>
    </row>
    <row r="430" spans="1:3" ht="15">
      <c r="A430" s="9" t="s">
        <v>114</v>
      </c>
      <c r="B430" s="3">
        <v>114530</v>
      </c>
      <c r="C430" s="3"/>
    </row>
    <row r="431" spans="1:3" ht="15">
      <c r="A431" s="9" t="s">
        <v>115</v>
      </c>
      <c r="B431" s="3">
        <v>61686601.34</v>
      </c>
      <c r="C431" s="3"/>
    </row>
    <row r="432" spans="1:3" ht="15">
      <c r="A432" s="9" t="s">
        <v>116</v>
      </c>
      <c r="B432" s="3">
        <v>3131516.91</v>
      </c>
      <c r="C432" s="3"/>
    </row>
    <row r="433" spans="1:3" ht="15">
      <c r="A433" s="9" t="s">
        <v>117</v>
      </c>
      <c r="B433" s="3">
        <v>272422</v>
      </c>
      <c r="C433" s="3"/>
    </row>
    <row r="434" spans="1:3" ht="15">
      <c r="A434" s="9" t="s">
        <v>118</v>
      </c>
      <c r="B434" s="3">
        <v>75</v>
      </c>
      <c r="C434" s="3"/>
    </row>
    <row r="435" spans="1:3" ht="15">
      <c r="A435" s="5" t="s">
        <v>126</v>
      </c>
      <c r="B435" s="3">
        <v>417.9</v>
      </c>
      <c r="C435" s="3"/>
    </row>
    <row r="436" spans="1:3" ht="15">
      <c r="A436" s="10" t="s">
        <v>120</v>
      </c>
      <c r="C436" s="3"/>
    </row>
    <row r="437" spans="1:3" ht="15">
      <c r="A437" s="9" t="s">
        <v>121</v>
      </c>
      <c r="B437" s="3">
        <v>0</v>
      </c>
      <c r="C437" s="3"/>
    </row>
    <row r="438" spans="1:3" ht="15">
      <c r="A438" s="9" t="s">
        <v>122</v>
      </c>
      <c r="B438" s="3">
        <v>417.9</v>
      </c>
      <c r="C438" s="3"/>
    </row>
    <row r="439" spans="1:2" ht="15">
      <c r="A439" s="5"/>
      <c r="B439" s="4"/>
    </row>
    <row r="440" spans="1:2" ht="15">
      <c r="A440" s="5"/>
      <c r="B440" s="4"/>
    </row>
    <row r="441" spans="1:2" ht="15">
      <c r="A441" s="9"/>
      <c r="B441" s="4"/>
    </row>
    <row r="442" spans="1:2" ht="15">
      <c r="A442" s="5" t="s">
        <v>141</v>
      </c>
      <c r="B442" s="4"/>
    </row>
    <row r="443" spans="1:2" ht="15">
      <c r="A443" s="8" t="s">
        <v>104</v>
      </c>
      <c r="B443" s="4"/>
    </row>
    <row r="444" spans="1:3" ht="15">
      <c r="A444" s="5" t="s">
        <v>105</v>
      </c>
      <c r="B444" s="3">
        <v>17725808</v>
      </c>
      <c r="C444" s="3"/>
    </row>
    <row r="445" spans="1:3" ht="15">
      <c r="A445" s="5" t="s">
        <v>106</v>
      </c>
      <c r="B445" s="3">
        <v>17725808</v>
      </c>
      <c r="C445" s="3"/>
    </row>
    <row r="446" spans="1:3" ht="15">
      <c r="A446" s="9" t="s">
        <v>107</v>
      </c>
      <c r="B446" s="3">
        <v>11977662.91</v>
      </c>
      <c r="C446" s="3"/>
    </row>
    <row r="447" spans="1:3" ht="15">
      <c r="A447" s="5" t="s">
        <v>108</v>
      </c>
      <c r="B447" s="3">
        <v>0</v>
      </c>
      <c r="C447" s="3"/>
    </row>
    <row r="448" spans="1:3" ht="15">
      <c r="A448" s="9" t="s">
        <v>109</v>
      </c>
      <c r="B448" s="3">
        <v>354270</v>
      </c>
      <c r="C448" s="3"/>
    </row>
    <row r="449" spans="1:3" ht="15">
      <c r="A449" s="9" t="s">
        <v>110</v>
      </c>
      <c r="B449" s="3">
        <v>4868969.44</v>
      </c>
      <c r="C449" s="3"/>
    </row>
    <row r="450" spans="1:3" ht="15">
      <c r="A450" s="9" t="s">
        <v>111</v>
      </c>
      <c r="B450" s="3">
        <v>6763406.97</v>
      </c>
      <c r="C450" s="3"/>
    </row>
    <row r="451" spans="1:3" ht="15">
      <c r="A451" s="9" t="s">
        <v>112</v>
      </c>
      <c r="B451" s="3">
        <v>3163727.5</v>
      </c>
      <c r="C451" s="3"/>
    </row>
    <row r="452" spans="1:3" ht="15">
      <c r="A452" s="9" t="s">
        <v>113</v>
      </c>
      <c r="B452" s="3">
        <v>954179</v>
      </c>
      <c r="C452" s="3"/>
    </row>
    <row r="453" spans="1:3" ht="15">
      <c r="A453" s="9" t="s">
        <v>114</v>
      </c>
      <c r="B453" s="3">
        <v>233106.81</v>
      </c>
      <c r="C453" s="3"/>
    </row>
    <row r="454" spans="1:3" ht="15">
      <c r="A454" s="9" t="s">
        <v>115</v>
      </c>
      <c r="B454" s="3">
        <v>28120896.81</v>
      </c>
      <c r="C454" s="3"/>
    </row>
    <row r="455" spans="1:3" ht="15">
      <c r="A455" s="9" t="s">
        <v>116</v>
      </c>
      <c r="B455" s="3">
        <v>2017744.82</v>
      </c>
      <c r="C455" s="3"/>
    </row>
    <row r="456" spans="1:3" ht="15">
      <c r="A456" s="9" t="s">
        <v>117</v>
      </c>
      <c r="B456" s="3">
        <v>596751.36</v>
      </c>
      <c r="C456" s="3"/>
    </row>
    <row r="457" spans="1:3" ht="15">
      <c r="A457" s="9" t="s">
        <v>118</v>
      </c>
      <c r="B457" s="3">
        <v>64</v>
      </c>
      <c r="C457" s="3"/>
    </row>
    <row r="458" spans="1:3" ht="15">
      <c r="A458" s="5" t="s">
        <v>273</v>
      </c>
      <c r="B458" s="3">
        <v>0</v>
      </c>
      <c r="C458" s="3"/>
    </row>
    <row r="459" spans="1:3" ht="15">
      <c r="A459" s="10"/>
      <c r="C459" s="3"/>
    </row>
    <row r="460" spans="1:3" ht="15">
      <c r="A460" s="9"/>
      <c r="C460" s="3"/>
    </row>
    <row r="461" spans="1:3" ht="15">
      <c r="A461" s="9"/>
      <c r="C461" s="3"/>
    </row>
    <row r="462" spans="1:2" ht="15">
      <c r="A462" s="9"/>
      <c r="B462" s="4"/>
    </row>
    <row r="463" spans="1:2" ht="15">
      <c r="A463" s="9"/>
      <c r="B463" s="4"/>
    </row>
    <row r="464" spans="1:2" ht="15">
      <c r="A464" s="9"/>
      <c r="B464" s="4"/>
    </row>
    <row r="465" spans="1:2" ht="15">
      <c r="A465" s="9"/>
      <c r="B465" s="4"/>
    </row>
    <row r="466" spans="1:2" ht="15">
      <c r="A466" s="9"/>
      <c r="B466" s="4"/>
    </row>
    <row r="467" ht="15">
      <c r="A467" s="9"/>
    </row>
    <row r="468" ht="15">
      <c r="A468" s="9"/>
    </row>
    <row r="469" ht="15">
      <c r="A469" s="9"/>
    </row>
    <row r="470" ht="15">
      <c r="A470" s="9"/>
    </row>
    <row r="471" ht="15">
      <c r="A471" s="5" t="s">
        <v>142</v>
      </c>
    </row>
    <row r="472" ht="15">
      <c r="A472" s="8" t="s">
        <v>104</v>
      </c>
    </row>
    <row r="473" spans="1:3" ht="15">
      <c r="A473" s="5" t="s">
        <v>105</v>
      </c>
      <c r="B473" s="3">
        <v>9812166.01</v>
      </c>
      <c r="C473" s="3"/>
    </row>
    <row r="474" spans="1:3" ht="15">
      <c r="A474" s="5" t="s">
        <v>106</v>
      </c>
      <c r="B474" s="3">
        <v>9818676.67</v>
      </c>
      <c r="C474" s="3"/>
    </row>
    <row r="475" spans="1:3" ht="15">
      <c r="A475" s="9" t="s">
        <v>107</v>
      </c>
      <c r="B475" s="3">
        <v>6317100</v>
      </c>
      <c r="C475" s="3"/>
    </row>
    <row r="476" spans="1:3" ht="15">
      <c r="A476" s="5" t="s">
        <v>108</v>
      </c>
      <c r="B476" s="3">
        <v>6510.66</v>
      </c>
      <c r="C476" s="3"/>
    </row>
    <row r="477" spans="1:3" ht="15">
      <c r="A477" s="9" t="s">
        <v>109</v>
      </c>
      <c r="B477" s="3">
        <v>841131</v>
      </c>
      <c r="C477" s="3"/>
    </row>
    <row r="478" spans="1:3" ht="15">
      <c r="A478" s="9" t="s">
        <v>110</v>
      </c>
      <c r="B478" s="3">
        <v>1474471.11</v>
      </c>
      <c r="C478" s="15"/>
    </row>
    <row r="479" spans="1:3" ht="15">
      <c r="A479" s="9" t="s">
        <v>111</v>
      </c>
      <c r="B479" s="3">
        <v>1768356.1</v>
      </c>
      <c r="C479" s="15"/>
    </row>
    <row r="480" spans="1:3" ht="15">
      <c r="A480" s="9" t="s">
        <v>112</v>
      </c>
      <c r="B480" s="3">
        <v>726760.97</v>
      </c>
      <c r="C480" s="15"/>
    </row>
    <row r="481" spans="1:3" ht="15">
      <c r="A481" s="9" t="s">
        <v>113</v>
      </c>
      <c r="B481" s="3">
        <v>569034</v>
      </c>
      <c r="C481" s="15"/>
    </row>
    <row r="482" spans="1:3" ht="15">
      <c r="A482" s="9" t="s">
        <v>114</v>
      </c>
      <c r="B482" s="3">
        <v>83264.2</v>
      </c>
      <c r="C482" s="15"/>
    </row>
    <row r="483" spans="1:3" ht="15">
      <c r="A483" s="9" t="s">
        <v>115</v>
      </c>
      <c r="B483" s="3">
        <v>17614554.3</v>
      </c>
      <c r="C483" s="15"/>
    </row>
    <row r="484" spans="1:3" ht="15">
      <c r="A484" s="9" t="s">
        <v>116</v>
      </c>
      <c r="B484" s="3">
        <v>620565.8</v>
      </c>
      <c r="C484" s="15"/>
    </row>
    <row r="485" spans="1:3" ht="15">
      <c r="A485" s="9" t="s">
        <v>117</v>
      </c>
      <c r="B485" s="3">
        <v>646779.07</v>
      </c>
      <c r="C485" s="15"/>
    </row>
    <row r="486" spans="1:3" ht="15">
      <c r="A486" s="9" t="s">
        <v>118</v>
      </c>
      <c r="B486" s="3">
        <v>54</v>
      </c>
      <c r="C486" s="15"/>
    </row>
    <row r="487" spans="1:3" ht="15">
      <c r="A487" s="5" t="s">
        <v>126</v>
      </c>
      <c r="B487" s="3">
        <v>6510.66</v>
      </c>
      <c r="C487" s="3"/>
    </row>
    <row r="488" spans="1:3" ht="15">
      <c r="A488" s="10" t="s">
        <v>120</v>
      </c>
      <c r="C488" s="3"/>
    </row>
    <row r="489" spans="1:3" ht="15">
      <c r="A489" s="9" t="s">
        <v>121</v>
      </c>
      <c r="B489" s="3">
        <v>2510.66</v>
      </c>
      <c r="C489" s="3"/>
    </row>
    <row r="490" spans="1:3" ht="15">
      <c r="A490" s="9" t="s">
        <v>122</v>
      </c>
      <c r="B490" s="3">
        <v>4000</v>
      </c>
      <c r="C490" s="3"/>
    </row>
    <row r="491" ht="15">
      <c r="A491" s="9"/>
    </row>
    <row r="492" ht="15">
      <c r="A492" s="9"/>
    </row>
    <row r="493" ht="15">
      <c r="A493" s="9"/>
    </row>
    <row r="494" ht="15">
      <c r="A494" s="9"/>
    </row>
    <row r="495" ht="15">
      <c r="A495" s="16"/>
    </row>
    <row r="496" ht="15">
      <c r="A496" s="9"/>
    </row>
    <row r="497" ht="15">
      <c r="A497" s="5" t="s">
        <v>143</v>
      </c>
    </row>
    <row r="498" ht="15">
      <c r="A498" s="8" t="s">
        <v>104</v>
      </c>
    </row>
    <row r="499" spans="1:3" ht="15">
      <c r="A499" s="5" t="s">
        <v>105</v>
      </c>
      <c r="B499" s="3">
        <v>153713754.71</v>
      </c>
      <c r="C499" s="3"/>
    </row>
    <row r="500" spans="1:3" ht="15">
      <c r="A500" s="5" t="s">
        <v>106</v>
      </c>
      <c r="B500" s="3">
        <v>153713754.71</v>
      </c>
      <c r="C500" s="3"/>
    </row>
    <row r="501" spans="1:3" ht="15">
      <c r="A501" s="9" t="s">
        <v>107</v>
      </c>
      <c r="B501" s="3">
        <v>61223384.9</v>
      </c>
      <c r="C501" s="3"/>
    </row>
    <row r="502" spans="1:3" ht="15">
      <c r="A502" s="5" t="s">
        <v>108</v>
      </c>
      <c r="B502" s="3">
        <v>-488040</v>
      </c>
      <c r="C502" s="3"/>
    </row>
    <row r="503" spans="1:3" ht="15">
      <c r="A503" s="9" t="s">
        <v>109</v>
      </c>
      <c r="B503" s="3">
        <v>0</v>
      </c>
      <c r="C503" s="3"/>
    </row>
    <row r="504" spans="1:3" ht="15">
      <c r="A504" s="9" t="s">
        <v>110</v>
      </c>
      <c r="B504" s="3">
        <v>22320681.89</v>
      </c>
      <c r="C504" s="3"/>
    </row>
    <row r="505" spans="1:3" ht="15">
      <c r="A505" s="9" t="s">
        <v>111</v>
      </c>
      <c r="B505" s="3">
        <v>41067880.08</v>
      </c>
      <c r="C505" s="3"/>
    </row>
    <row r="506" spans="1:3" ht="15">
      <c r="A506" s="9" t="s">
        <v>112</v>
      </c>
      <c r="B506" s="3">
        <v>20614776.14</v>
      </c>
      <c r="C506" s="3"/>
    </row>
    <row r="507" spans="1:3" ht="15">
      <c r="A507" s="9" t="s">
        <v>113</v>
      </c>
      <c r="B507" s="3">
        <v>8992047.25</v>
      </c>
      <c r="C507" s="3"/>
    </row>
    <row r="508" spans="1:3" ht="15">
      <c r="A508" s="9" t="s">
        <v>114</v>
      </c>
      <c r="B508" s="3">
        <v>377702.7</v>
      </c>
      <c r="C508" s="3"/>
    </row>
    <row r="509" spans="1:3" ht="15">
      <c r="A509" s="9" t="s">
        <v>115</v>
      </c>
      <c r="B509" s="3">
        <v>320298621.69</v>
      </c>
      <c r="C509" s="3"/>
    </row>
    <row r="510" spans="1:3" ht="15">
      <c r="A510" s="9" t="s">
        <v>116</v>
      </c>
      <c r="B510" s="3">
        <v>19716337.24</v>
      </c>
      <c r="C510" s="3"/>
    </row>
    <row r="511" spans="1:3" ht="15">
      <c r="A511" s="9" t="s">
        <v>117</v>
      </c>
      <c r="B511" s="3">
        <v>5458667.56</v>
      </c>
      <c r="C511" s="3"/>
    </row>
    <row r="512" spans="1:3" ht="15">
      <c r="A512" s="9" t="s">
        <v>118</v>
      </c>
      <c r="B512" s="3">
        <v>561</v>
      </c>
      <c r="C512" s="3"/>
    </row>
    <row r="513" spans="1:3" ht="15">
      <c r="A513" s="5" t="s">
        <v>119</v>
      </c>
      <c r="B513" s="3">
        <v>-488040</v>
      </c>
      <c r="C513" s="3"/>
    </row>
    <row r="514" spans="1:3" ht="15">
      <c r="A514" s="10"/>
      <c r="C514" s="3"/>
    </row>
    <row r="515" spans="1:3" ht="15">
      <c r="A515" s="9"/>
      <c r="C515" s="3"/>
    </row>
    <row r="516" spans="1:3" ht="15">
      <c r="A516" s="9"/>
      <c r="C516" s="3"/>
    </row>
    <row r="517" ht="15">
      <c r="A517" s="9"/>
    </row>
    <row r="518" ht="15">
      <c r="A518" s="9"/>
    </row>
    <row r="519" ht="15">
      <c r="A519" s="9"/>
    </row>
    <row r="520" ht="15">
      <c r="A520" s="9"/>
    </row>
    <row r="521" ht="15">
      <c r="A521" s="9"/>
    </row>
    <row r="522" ht="15">
      <c r="A522" s="9"/>
    </row>
    <row r="523" ht="15">
      <c r="A523" s="5" t="s">
        <v>144</v>
      </c>
    </row>
    <row r="524" ht="15">
      <c r="A524" s="8" t="s">
        <v>104</v>
      </c>
    </row>
    <row r="525" spans="1:3" ht="15">
      <c r="A525" s="5" t="s">
        <v>105</v>
      </c>
      <c r="B525" s="3">
        <v>19038547.53</v>
      </c>
      <c r="C525" s="3"/>
    </row>
    <row r="526" spans="1:3" ht="15">
      <c r="A526" s="5" t="s">
        <v>106</v>
      </c>
      <c r="B526" s="3">
        <v>19038547.53</v>
      </c>
      <c r="C526" s="3"/>
    </row>
    <row r="527" spans="1:3" ht="15">
      <c r="A527" s="9" t="s">
        <v>107</v>
      </c>
      <c r="B527" s="3">
        <v>13923298</v>
      </c>
      <c r="C527" s="3"/>
    </row>
    <row r="528" spans="1:3" ht="15">
      <c r="A528" s="5" t="s">
        <v>108</v>
      </c>
      <c r="B528" s="3">
        <v>0</v>
      </c>
      <c r="C528" s="3"/>
    </row>
    <row r="529" spans="1:3" ht="15">
      <c r="A529" s="9" t="s">
        <v>109</v>
      </c>
      <c r="B529" s="3">
        <v>0</v>
      </c>
      <c r="C529" s="3"/>
    </row>
    <row r="530" spans="1:3" ht="15">
      <c r="A530" s="9" t="s">
        <v>110</v>
      </c>
      <c r="B530" s="3">
        <v>2214573.11</v>
      </c>
      <c r="C530" s="3"/>
    </row>
    <row r="531" spans="1:3" ht="15">
      <c r="A531" s="9" t="s">
        <v>111</v>
      </c>
      <c r="B531" s="3">
        <v>4832483.02</v>
      </c>
      <c r="C531" s="3"/>
    </row>
    <row r="532" spans="1:3" ht="15">
      <c r="A532" s="9" t="s">
        <v>112</v>
      </c>
      <c r="B532" s="3">
        <v>1668729.4</v>
      </c>
      <c r="C532" s="3"/>
    </row>
    <row r="533" spans="1:3" ht="15">
      <c r="A533" s="9" t="s">
        <v>113</v>
      </c>
      <c r="B533" s="3">
        <v>466613</v>
      </c>
      <c r="C533" s="3"/>
    </row>
    <row r="534" spans="1:3" ht="15">
      <c r="A534" s="9" t="s">
        <v>114</v>
      </c>
      <c r="B534" s="3">
        <v>0</v>
      </c>
      <c r="C534" s="3"/>
    </row>
    <row r="535" spans="1:3" ht="15">
      <c r="A535" s="9" t="s">
        <v>115</v>
      </c>
      <c r="B535" s="3">
        <v>8354116.61</v>
      </c>
      <c r="C535" s="3"/>
    </row>
    <row r="536" spans="1:3" ht="15">
      <c r="A536" s="9" t="s">
        <v>116</v>
      </c>
      <c r="B536" s="3">
        <v>2855205</v>
      </c>
      <c r="C536" s="3"/>
    </row>
    <row r="537" spans="1:3" ht="15">
      <c r="A537" s="9" t="s">
        <v>117</v>
      </c>
      <c r="B537" s="3">
        <v>303832</v>
      </c>
      <c r="C537" s="3"/>
    </row>
    <row r="538" spans="1:3" ht="15">
      <c r="A538" s="9" t="s">
        <v>118</v>
      </c>
      <c r="B538" s="3">
        <v>0</v>
      </c>
      <c r="C538" s="3"/>
    </row>
    <row r="539" spans="1:3" ht="15">
      <c r="A539" s="5" t="s">
        <v>273</v>
      </c>
      <c r="B539" s="3">
        <v>0</v>
      </c>
      <c r="C539" s="3"/>
    </row>
    <row r="540" spans="1:3" ht="15">
      <c r="A540" s="10"/>
      <c r="C540" s="3"/>
    </row>
    <row r="541" spans="1:3" ht="15">
      <c r="A541" s="9"/>
      <c r="C541" s="3"/>
    </row>
    <row r="542" spans="1:3" ht="15">
      <c r="A542" s="9"/>
      <c r="C542" s="3"/>
    </row>
    <row r="543" ht="15">
      <c r="A543" s="9"/>
    </row>
    <row r="544" ht="15">
      <c r="A544" s="9"/>
    </row>
    <row r="545" ht="15">
      <c r="A545" s="9"/>
    </row>
    <row r="546" ht="15">
      <c r="A546" s="9"/>
    </row>
    <row r="547" ht="15">
      <c r="A547" s="9"/>
    </row>
    <row r="548" ht="15">
      <c r="A548" s="17"/>
    </row>
    <row r="549" ht="15">
      <c r="A549" s="2"/>
    </row>
    <row r="550" ht="15">
      <c r="A550" s="17"/>
    </row>
    <row r="551" ht="15">
      <c r="A551" s="18"/>
    </row>
    <row r="552" ht="15">
      <c r="A552" s="19"/>
    </row>
    <row r="553" ht="15">
      <c r="A553" s="18"/>
    </row>
    <row r="554" ht="15">
      <c r="A554" s="18"/>
    </row>
    <row r="555" ht="15">
      <c r="A555" s="17"/>
    </row>
    <row r="556" ht="15">
      <c r="A556" s="18"/>
    </row>
    <row r="557" ht="15">
      <c r="A557" s="17"/>
    </row>
    <row r="558" ht="15">
      <c r="A558" s="17"/>
    </row>
    <row r="559" ht="15">
      <c r="A559" s="17"/>
    </row>
    <row r="560" ht="15">
      <c r="A560" s="17"/>
    </row>
    <row r="561" ht="15">
      <c r="A561" s="17"/>
    </row>
    <row r="562" ht="15">
      <c r="A562" s="17"/>
    </row>
    <row r="563" ht="15">
      <c r="A563" s="17"/>
    </row>
    <row r="564" ht="15">
      <c r="A564" s="17"/>
    </row>
    <row r="565" ht="15">
      <c r="A565" s="17"/>
    </row>
    <row r="566" ht="15">
      <c r="A566" s="20"/>
    </row>
    <row r="567" ht="15">
      <c r="A567" s="10"/>
    </row>
    <row r="568" ht="15">
      <c r="A568" s="17"/>
    </row>
    <row r="569" ht="15">
      <c r="A569" s="17"/>
    </row>
    <row r="570" ht="15">
      <c r="A570" s="17"/>
    </row>
    <row r="571" ht="15">
      <c r="A571" s="17"/>
    </row>
    <row r="572" ht="15">
      <c r="A572" s="17"/>
    </row>
    <row r="573" ht="15">
      <c r="A573" s="17"/>
    </row>
    <row r="574" ht="15">
      <c r="A574" s="18"/>
    </row>
    <row r="575" ht="15">
      <c r="A575" s="18"/>
    </row>
    <row r="576" ht="15">
      <c r="A576" s="19"/>
    </row>
    <row r="577" ht="15">
      <c r="A577" s="18"/>
    </row>
    <row r="578" ht="15">
      <c r="A578" s="18"/>
    </row>
    <row r="579" ht="15">
      <c r="A579" s="17"/>
    </row>
    <row r="580" ht="15">
      <c r="A580" s="17"/>
    </row>
    <row r="581" ht="15">
      <c r="A581" s="18"/>
    </row>
    <row r="582" ht="15">
      <c r="A582" s="17"/>
    </row>
    <row r="583" ht="15">
      <c r="A583" s="17"/>
    </row>
    <row r="584" ht="15">
      <c r="A584" s="17"/>
    </row>
    <row r="585" ht="15">
      <c r="A585" s="17"/>
    </row>
    <row r="586" ht="15">
      <c r="A586" s="17"/>
    </row>
    <row r="587" ht="15">
      <c r="A587" s="17"/>
    </row>
    <row r="588" ht="15">
      <c r="A588" s="17"/>
    </row>
    <row r="589" ht="15">
      <c r="A589" s="17"/>
    </row>
    <row r="590" ht="15">
      <c r="A590" s="17"/>
    </row>
    <row r="591" ht="15">
      <c r="A591" s="20"/>
    </row>
    <row r="592" ht="15">
      <c r="A592" s="10"/>
    </row>
    <row r="593" ht="15">
      <c r="A593" s="17"/>
    </row>
    <row r="594" ht="15">
      <c r="A594" s="17"/>
    </row>
    <row r="595" ht="15">
      <c r="A595" s="17"/>
    </row>
    <row r="596" ht="15">
      <c r="A596" s="17"/>
    </row>
    <row r="597" ht="15">
      <c r="A597" s="17"/>
    </row>
    <row r="598" ht="15">
      <c r="A598" s="17"/>
    </row>
    <row r="599" ht="15">
      <c r="A599" s="18"/>
    </row>
    <row r="600" ht="15">
      <c r="A600" s="19"/>
    </row>
    <row r="601" ht="15">
      <c r="A601" s="18"/>
    </row>
    <row r="602" ht="15">
      <c r="A602" s="18"/>
    </row>
    <row r="603" ht="15">
      <c r="A603" s="17"/>
    </row>
    <row r="604" ht="15">
      <c r="A604" s="17"/>
    </row>
    <row r="605" ht="15">
      <c r="A605" s="18"/>
    </row>
    <row r="606" ht="15">
      <c r="A606" s="17"/>
    </row>
    <row r="607" ht="15">
      <c r="A607" s="17"/>
    </row>
    <row r="608" ht="15">
      <c r="A608" s="17"/>
    </row>
    <row r="609" ht="15">
      <c r="A609" s="17"/>
    </row>
    <row r="610" ht="15">
      <c r="A610" s="17"/>
    </row>
    <row r="611" ht="15">
      <c r="A611" s="17"/>
    </row>
    <row r="612" ht="15">
      <c r="A612" s="17"/>
    </row>
    <row r="613" ht="15">
      <c r="A613" s="17"/>
    </row>
    <row r="614" ht="15">
      <c r="A614" s="17"/>
    </row>
    <row r="615" ht="15">
      <c r="A615" s="20"/>
    </row>
    <row r="616" ht="15">
      <c r="A616" s="19"/>
    </row>
    <row r="617" ht="15">
      <c r="A617" s="17"/>
    </row>
    <row r="618" ht="15">
      <c r="A618" s="17"/>
    </row>
    <row r="619" ht="15">
      <c r="A619" s="18"/>
    </row>
    <row r="620" ht="15">
      <c r="A620" s="18"/>
    </row>
    <row r="621" ht="15">
      <c r="A621" s="18"/>
    </row>
    <row r="622" ht="15">
      <c r="A622" s="18"/>
    </row>
    <row r="623" ht="15">
      <c r="A623" s="18"/>
    </row>
    <row r="624" ht="15">
      <c r="A624" s="18"/>
    </row>
    <row r="625" ht="15">
      <c r="A625" s="18"/>
    </row>
    <row r="626" ht="15">
      <c r="A626" s="18"/>
    </row>
    <row r="627" ht="15">
      <c r="A627" s="18"/>
    </row>
    <row r="628" ht="15">
      <c r="A628" s="19"/>
    </row>
    <row r="629" ht="15">
      <c r="A629" s="18"/>
    </row>
    <row r="630" ht="15">
      <c r="A630" s="18"/>
    </row>
    <row r="631" ht="15">
      <c r="A631" s="17"/>
    </row>
    <row r="632" ht="15">
      <c r="A632" s="18"/>
    </row>
    <row r="633" ht="15">
      <c r="A633" s="17"/>
    </row>
    <row r="634" ht="15">
      <c r="A634" s="17"/>
    </row>
    <row r="635" ht="15">
      <c r="A635" s="17"/>
    </row>
    <row r="636" ht="15">
      <c r="A636" s="17"/>
    </row>
    <row r="637" ht="15">
      <c r="A637" s="17"/>
    </row>
    <row r="638" ht="15">
      <c r="A638" s="17"/>
    </row>
    <row r="639" ht="15">
      <c r="A639" s="17"/>
    </row>
    <row r="640" ht="15">
      <c r="A640" s="17"/>
    </row>
    <row r="641" ht="15">
      <c r="A641" s="17"/>
    </row>
    <row r="642" ht="15">
      <c r="A642" s="21"/>
    </row>
    <row r="643" ht="15">
      <c r="A643" s="17"/>
    </row>
    <row r="644" ht="15">
      <c r="A644" s="17"/>
    </row>
    <row r="645" ht="15">
      <c r="A645" s="17"/>
    </row>
    <row r="646" ht="15">
      <c r="A646" s="17"/>
    </row>
    <row r="647" ht="15">
      <c r="A647" s="17"/>
    </row>
    <row r="648" ht="15">
      <c r="A648" s="18"/>
    </row>
    <row r="649" ht="15">
      <c r="A649" s="19"/>
    </row>
    <row r="650" ht="15">
      <c r="A650" s="18"/>
    </row>
    <row r="651" ht="15">
      <c r="A651" s="18"/>
    </row>
    <row r="652" ht="15">
      <c r="A652" s="17"/>
    </row>
    <row r="653" ht="15">
      <c r="A653" s="17"/>
    </row>
    <row r="654" ht="15">
      <c r="A654" s="18"/>
    </row>
    <row r="655" ht="15">
      <c r="A655" s="17"/>
    </row>
    <row r="656" ht="15">
      <c r="A656" s="17"/>
    </row>
    <row r="657" ht="15">
      <c r="A657" s="17"/>
    </row>
    <row r="658" ht="15">
      <c r="A658" s="17"/>
    </row>
    <row r="659" ht="15">
      <c r="A659" s="17"/>
    </row>
    <row r="660" ht="15">
      <c r="A660" s="17"/>
    </row>
    <row r="661" ht="15">
      <c r="A661" s="17"/>
    </row>
    <row r="662" ht="15">
      <c r="A662" s="17"/>
    </row>
    <row r="663" ht="15">
      <c r="A663" s="17"/>
    </row>
    <row r="664" ht="15">
      <c r="A664" s="20"/>
    </row>
    <row r="665" ht="15">
      <c r="A665" s="10"/>
    </row>
    <row r="666" ht="15">
      <c r="A666" s="17"/>
    </row>
    <row r="667" ht="15">
      <c r="A667" s="17"/>
    </row>
    <row r="668" ht="15">
      <c r="A668" s="17"/>
    </row>
    <row r="669" ht="15">
      <c r="A669" s="17"/>
    </row>
    <row r="670" ht="15">
      <c r="A670" s="17"/>
    </row>
    <row r="671" ht="15">
      <c r="A671" s="17"/>
    </row>
    <row r="672" ht="15">
      <c r="A672" s="17"/>
    </row>
    <row r="673" ht="15">
      <c r="A673" s="17"/>
    </row>
    <row r="674" ht="15">
      <c r="A674" s="17"/>
    </row>
    <row r="675" ht="15">
      <c r="A675" s="17"/>
    </row>
    <row r="676" ht="15">
      <c r="A676" s="17"/>
    </row>
    <row r="677" ht="15">
      <c r="A677" s="17"/>
    </row>
    <row r="678" ht="15">
      <c r="A678" s="17"/>
    </row>
    <row r="679" ht="15">
      <c r="A679" s="18"/>
    </row>
    <row r="680" ht="15">
      <c r="A680" s="19"/>
    </row>
    <row r="681" ht="15">
      <c r="A681" s="18"/>
    </row>
    <row r="682" ht="15">
      <c r="A682" s="18"/>
    </row>
    <row r="683" ht="15">
      <c r="A683" s="17"/>
    </row>
    <row r="684" ht="15">
      <c r="A684" s="17"/>
    </row>
    <row r="685" ht="15">
      <c r="A685" s="18"/>
    </row>
    <row r="686" ht="15">
      <c r="A686" s="17"/>
    </row>
    <row r="687" ht="15">
      <c r="A687" s="17"/>
    </row>
    <row r="688" ht="15">
      <c r="A688" s="17"/>
    </row>
    <row r="689" ht="15">
      <c r="A689" s="17"/>
    </row>
    <row r="690" ht="15">
      <c r="A690" s="17"/>
    </row>
    <row r="691" ht="15">
      <c r="A691" s="17"/>
    </row>
    <row r="692" ht="15">
      <c r="A692" s="17"/>
    </row>
    <row r="693" ht="15">
      <c r="A693" s="17"/>
    </row>
    <row r="694" ht="15">
      <c r="A694" s="17"/>
    </row>
    <row r="695" ht="15">
      <c r="A695" s="20"/>
    </row>
    <row r="696" ht="15">
      <c r="A696" s="10"/>
    </row>
    <row r="697" ht="15">
      <c r="A697" s="17"/>
    </row>
    <row r="698" ht="15">
      <c r="A698" s="17"/>
    </row>
    <row r="699" ht="15">
      <c r="A699" s="22"/>
    </row>
    <row r="700" ht="15">
      <c r="A700" s="17"/>
    </row>
    <row r="701" ht="15">
      <c r="A701" s="17"/>
    </row>
    <row r="702" ht="15">
      <c r="A702" s="17"/>
    </row>
    <row r="703" ht="15">
      <c r="A703" s="18"/>
    </row>
    <row r="704" ht="15">
      <c r="A704" s="19"/>
    </row>
    <row r="705" ht="15">
      <c r="A705" s="18"/>
    </row>
    <row r="706" ht="15">
      <c r="A706" s="18"/>
    </row>
    <row r="707" ht="15">
      <c r="A707" s="17"/>
    </row>
    <row r="708" ht="15">
      <c r="A708" s="17"/>
    </row>
    <row r="709" ht="15">
      <c r="A709" s="18"/>
    </row>
    <row r="710" ht="15">
      <c r="A710" s="17"/>
    </row>
    <row r="711" ht="15">
      <c r="A711" s="17"/>
    </row>
    <row r="712" ht="15">
      <c r="A712" s="17"/>
    </row>
    <row r="713" ht="15">
      <c r="A713" s="17"/>
    </row>
    <row r="714" ht="15">
      <c r="A714" s="17"/>
    </row>
    <row r="715" ht="15">
      <c r="A715" s="17"/>
    </row>
    <row r="716" ht="15">
      <c r="A716" s="17"/>
    </row>
    <row r="717" ht="15">
      <c r="A717" s="17"/>
    </row>
    <row r="718" ht="15">
      <c r="A718" s="17"/>
    </row>
    <row r="719" ht="15">
      <c r="A719" s="20"/>
    </row>
    <row r="720" ht="15">
      <c r="A720" s="10"/>
    </row>
    <row r="721" ht="15">
      <c r="A721" s="17"/>
    </row>
    <row r="722" ht="15">
      <c r="A722" s="17"/>
    </row>
    <row r="723" ht="15">
      <c r="A723" s="17"/>
    </row>
    <row r="724" ht="15">
      <c r="A724" s="17"/>
    </row>
    <row r="725" ht="15">
      <c r="A725" s="17"/>
    </row>
    <row r="726" ht="15">
      <c r="A726" s="17"/>
    </row>
    <row r="727" ht="15">
      <c r="A727" s="17"/>
    </row>
    <row r="728" ht="15">
      <c r="A728" s="17"/>
    </row>
    <row r="729" ht="15">
      <c r="A729" s="17"/>
    </row>
    <row r="730" ht="15">
      <c r="A730" s="17"/>
    </row>
    <row r="731" ht="15">
      <c r="A731" s="18"/>
    </row>
    <row r="732" ht="15">
      <c r="A732" s="19"/>
    </row>
    <row r="733" ht="15">
      <c r="A733" s="18"/>
    </row>
    <row r="734" ht="15">
      <c r="A734" s="18"/>
    </row>
    <row r="735" ht="15">
      <c r="A735" s="17"/>
    </row>
    <row r="736" ht="15">
      <c r="A736" s="17"/>
    </row>
    <row r="737" ht="15">
      <c r="A737" s="18"/>
    </row>
    <row r="738" ht="15">
      <c r="A738" s="17"/>
    </row>
    <row r="739" ht="15">
      <c r="A739" s="17"/>
    </row>
    <row r="740" ht="15">
      <c r="A740" s="17"/>
    </row>
    <row r="741" ht="15">
      <c r="A741" s="17"/>
    </row>
    <row r="742" ht="15">
      <c r="A742" s="17"/>
    </row>
    <row r="743" ht="15">
      <c r="A743" s="17"/>
    </row>
    <row r="744" ht="15">
      <c r="A744" s="17"/>
    </row>
    <row r="745" ht="15">
      <c r="A745" s="17"/>
    </row>
    <row r="746" ht="15">
      <c r="A746" s="17"/>
    </row>
    <row r="747" ht="15">
      <c r="A747" s="20"/>
    </row>
    <row r="748" ht="15">
      <c r="A748" s="10"/>
    </row>
    <row r="749" ht="15">
      <c r="A749" s="17"/>
    </row>
    <row r="750" ht="15">
      <c r="A750" s="17"/>
    </row>
  </sheetData>
  <printOptions horizontalCentered="1"/>
  <pageMargins left="0.7874015748031497" right="0.7874015748031497" top="0.7874015748031497" bottom="0.7874015748031497" header="0" footer="0.3937007874015748"/>
  <pageSetup firstPageNumber="7" useFirstPageNumber="1" horizontalDpi="600" verticalDpi="600" orientation="portrait" paperSize="9" scale="95" r:id="rId1"/>
  <headerFooter alignWithMargins="0">
    <oddFooter>&amp;C&amp;"Times New Roman CE,obyčejné"&amp;11&amp;P</oddFooter>
  </headerFooter>
  <rowBreaks count="1" manualBreakCount="1">
    <brk id="5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312"/>
  <sheetViews>
    <sheetView workbookViewId="0" topLeftCell="A1">
      <selection activeCell="A1" sqref="A1"/>
    </sheetView>
  </sheetViews>
  <sheetFormatPr defaultColWidth="9.00390625" defaultRowHeight="12.75"/>
  <cols>
    <col min="1" max="1" width="54.00390625" style="29" customWidth="1"/>
    <col min="2" max="2" width="18.375" style="29" customWidth="1"/>
    <col min="3" max="3" width="13.75390625" style="15" customWidth="1"/>
    <col min="4" max="4" width="13.75390625" style="29" bestFit="1" customWidth="1"/>
    <col min="5" max="5" width="12.625" style="29" bestFit="1" customWidth="1"/>
    <col min="6" max="16384" width="9.125" style="29" customWidth="1"/>
  </cols>
  <sheetData>
    <row r="1" spans="1:3" s="106" customFormat="1" ht="15.75">
      <c r="A1" s="103" t="s">
        <v>160</v>
      </c>
      <c r="B1" s="104"/>
      <c r="C1" s="105"/>
    </row>
    <row r="2" ht="12.75" customHeight="1">
      <c r="B2" s="28"/>
    </row>
    <row r="3" spans="1:2" ht="15">
      <c r="A3" s="30" t="s">
        <v>192</v>
      </c>
      <c r="B3" s="30"/>
    </row>
    <row r="4" spans="1:2" ht="15">
      <c r="A4" s="31" t="s">
        <v>104</v>
      </c>
      <c r="B4" s="28"/>
    </row>
    <row r="5" spans="1:2" ht="15">
      <c r="A5" s="32" t="s">
        <v>161</v>
      </c>
      <c r="B5" s="33">
        <v>45448358.47</v>
      </c>
    </row>
    <row r="6" spans="1:2" ht="15">
      <c r="A6" s="32" t="s">
        <v>106</v>
      </c>
      <c r="B6" s="33">
        <v>45452583.78</v>
      </c>
    </row>
    <row r="7" spans="1:2" ht="15">
      <c r="A7" s="29" t="s">
        <v>147</v>
      </c>
      <c r="B7" s="33">
        <v>42821150</v>
      </c>
    </row>
    <row r="8" spans="1:2" ht="15">
      <c r="A8" s="32" t="s">
        <v>162</v>
      </c>
      <c r="B8" s="33">
        <f>B6-B5</f>
        <v>4225.310000002384</v>
      </c>
    </row>
    <row r="9" spans="1:2" ht="15">
      <c r="A9" s="34" t="s">
        <v>109</v>
      </c>
      <c r="B9" s="33">
        <v>4000000</v>
      </c>
    </row>
    <row r="10" spans="1:2" ht="15">
      <c r="A10" s="31" t="s">
        <v>163</v>
      </c>
      <c r="B10" s="33"/>
    </row>
    <row r="11" spans="1:2" ht="15">
      <c r="A11" s="34" t="s">
        <v>164</v>
      </c>
      <c r="B11" s="33">
        <v>216404321.98</v>
      </c>
    </row>
    <row r="12" spans="1:2" ht="15">
      <c r="A12" s="34" t="s">
        <v>165</v>
      </c>
      <c r="B12" s="33">
        <v>13854503.36</v>
      </c>
    </row>
    <row r="13" spans="1:2" ht="15">
      <c r="A13" s="31" t="s">
        <v>166</v>
      </c>
      <c r="B13" s="33"/>
    </row>
    <row r="14" spans="1:2" ht="15">
      <c r="A14" s="34" t="s">
        <v>167</v>
      </c>
      <c r="B14" s="33">
        <v>14244615.94</v>
      </c>
    </row>
    <row r="15" spans="1:2" ht="15">
      <c r="A15" s="34" t="s">
        <v>168</v>
      </c>
      <c r="B15" s="33">
        <v>236062.47</v>
      </c>
    </row>
    <row r="16" spans="1:2" ht="15">
      <c r="A16" s="31" t="s">
        <v>169</v>
      </c>
      <c r="B16" s="33"/>
    </row>
    <row r="17" spans="1:2" ht="15">
      <c r="A17" s="34" t="s">
        <v>170</v>
      </c>
      <c r="B17" s="33">
        <v>167000</v>
      </c>
    </row>
    <row r="18" spans="1:2" ht="15">
      <c r="A18" s="34" t="s">
        <v>168</v>
      </c>
      <c r="B18" s="33">
        <v>234090.47</v>
      </c>
    </row>
    <row r="19" spans="1:2" ht="15">
      <c r="A19" s="34" t="s">
        <v>171</v>
      </c>
      <c r="B19" s="33">
        <v>431208.01</v>
      </c>
    </row>
    <row r="20" spans="1:2" ht="15">
      <c r="A20" s="34" t="s">
        <v>172</v>
      </c>
      <c r="B20" s="33">
        <v>8048704.55</v>
      </c>
    </row>
    <row r="21" spans="1:2" ht="15">
      <c r="A21" s="34" t="s">
        <v>173</v>
      </c>
      <c r="B21" s="33">
        <v>2565</v>
      </c>
    </row>
    <row r="22" spans="1:2" ht="15">
      <c r="A22" s="34" t="s">
        <v>174</v>
      </c>
      <c r="B22" s="33">
        <v>3890229.68</v>
      </c>
    </row>
    <row r="23" spans="1:2" ht="15">
      <c r="A23" s="32" t="s">
        <v>175</v>
      </c>
      <c r="B23" s="33">
        <v>4225.31</v>
      </c>
    </row>
    <row r="24" spans="1:2" ht="15">
      <c r="A24" s="31" t="s">
        <v>120</v>
      </c>
      <c r="B24" s="33"/>
    </row>
    <row r="25" spans="1:2" ht="15">
      <c r="A25" s="34" t="s">
        <v>121</v>
      </c>
      <c r="B25" s="33">
        <v>0</v>
      </c>
    </row>
    <row r="26" spans="1:2" ht="15">
      <c r="A26" s="35" t="s">
        <v>176</v>
      </c>
      <c r="B26" s="33">
        <v>4225.31</v>
      </c>
    </row>
    <row r="27" spans="1:2" ht="15">
      <c r="A27" s="35"/>
      <c r="B27" s="33"/>
    </row>
    <row r="28" spans="1:2" ht="15">
      <c r="A28" s="35"/>
      <c r="B28" s="33"/>
    </row>
    <row r="29" spans="1:2" ht="15">
      <c r="A29" s="30" t="s">
        <v>177</v>
      </c>
      <c r="B29" s="30"/>
    </row>
    <row r="30" spans="1:2" ht="15">
      <c r="A30" s="31" t="s">
        <v>104</v>
      </c>
      <c r="B30" s="28"/>
    </row>
    <row r="31" spans="1:2" ht="15">
      <c r="A31" s="32" t="s">
        <v>161</v>
      </c>
      <c r="B31" s="33">
        <v>8208289.1</v>
      </c>
    </row>
    <row r="32" spans="1:2" ht="15">
      <c r="A32" s="32" t="s">
        <v>106</v>
      </c>
      <c r="B32" s="33">
        <v>8209644.65</v>
      </c>
    </row>
    <row r="33" spans="1:2" ht="15">
      <c r="A33" s="34" t="s">
        <v>147</v>
      </c>
      <c r="B33" s="33">
        <v>7591000</v>
      </c>
    </row>
    <row r="34" spans="1:2" ht="15">
      <c r="A34" s="32" t="s">
        <v>178</v>
      </c>
      <c r="B34" s="33">
        <v>1355.55</v>
      </c>
    </row>
    <row r="35" spans="1:2" ht="15">
      <c r="A35" s="34" t="s">
        <v>109</v>
      </c>
      <c r="B35" s="33">
        <v>5000000</v>
      </c>
    </row>
    <row r="36" spans="1:2" ht="15">
      <c r="A36" s="31" t="s">
        <v>163</v>
      </c>
      <c r="B36" s="33"/>
    </row>
    <row r="37" spans="1:2" ht="15">
      <c r="A37" s="34" t="s">
        <v>164</v>
      </c>
      <c r="B37" s="33">
        <v>32280472</v>
      </c>
    </row>
    <row r="38" spans="1:2" ht="15">
      <c r="A38" s="34" t="s">
        <v>165</v>
      </c>
      <c r="B38" s="33">
        <v>2929741</v>
      </c>
    </row>
    <row r="39" spans="1:2" ht="15">
      <c r="A39" s="31" t="s">
        <v>166</v>
      </c>
      <c r="B39" s="33"/>
    </row>
    <row r="40" spans="1:2" ht="15">
      <c r="A40" s="34" t="s">
        <v>167</v>
      </c>
      <c r="B40" s="33">
        <v>7750139.17</v>
      </c>
    </row>
    <row r="41" spans="1:2" ht="15">
      <c r="A41" s="34" t="s">
        <v>168</v>
      </c>
      <c r="B41" s="33">
        <v>34997.26</v>
      </c>
    </row>
    <row r="42" spans="1:2" ht="15">
      <c r="A42" s="31" t="s">
        <v>169</v>
      </c>
      <c r="B42" s="33"/>
    </row>
    <row r="43" spans="1:2" ht="15">
      <c r="A43" s="34" t="s">
        <v>170</v>
      </c>
      <c r="B43" s="33">
        <v>134784.1</v>
      </c>
    </row>
    <row r="44" spans="1:2" ht="15">
      <c r="A44" s="34" t="s">
        <v>168</v>
      </c>
      <c r="B44" s="33">
        <v>36930.61</v>
      </c>
    </row>
    <row r="45" spans="1:2" ht="15">
      <c r="A45" s="34" t="s">
        <v>171</v>
      </c>
      <c r="B45" s="33">
        <v>24399.75</v>
      </c>
    </row>
    <row r="46" spans="1:2" ht="15">
      <c r="A46" s="34" t="s">
        <v>172</v>
      </c>
      <c r="B46" s="33">
        <v>7036691.47</v>
      </c>
    </row>
    <row r="47" spans="1:2" ht="15">
      <c r="A47" s="34" t="s">
        <v>173</v>
      </c>
      <c r="B47" s="33">
        <v>0</v>
      </c>
    </row>
    <row r="48" spans="1:2" ht="15">
      <c r="A48" s="34" t="s">
        <v>174</v>
      </c>
      <c r="B48" s="33">
        <v>12202.75</v>
      </c>
    </row>
    <row r="49" spans="1:2" ht="15">
      <c r="A49" s="32" t="s">
        <v>175</v>
      </c>
      <c r="B49" s="33">
        <v>1355.55</v>
      </c>
    </row>
    <row r="50" spans="1:2" ht="15">
      <c r="A50" s="31" t="s">
        <v>120</v>
      </c>
      <c r="B50" s="33"/>
    </row>
    <row r="51" spans="1:2" ht="15">
      <c r="A51" s="34" t="s">
        <v>121</v>
      </c>
      <c r="B51" s="33">
        <v>0</v>
      </c>
    </row>
    <row r="52" spans="1:2" ht="15">
      <c r="A52" s="29" t="s">
        <v>176</v>
      </c>
      <c r="B52" s="36">
        <v>1355.55</v>
      </c>
    </row>
    <row r="53" spans="1:2" ht="15">
      <c r="A53" s="32"/>
      <c r="B53" s="33"/>
    </row>
    <row r="54" spans="1:2" ht="15">
      <c r="A54" s="32"/>
      <c r="B54" s="28"/>
    </row>
    <row r="55" spans="1:2" ht="15">
      <c r="A55" s="30" t="s">
        <v>179</v>
      </c>
      <c r="B55" s="30"/>
    </row>
    <row r="56" spans="1:2" ht="15">
      <c r="A56" s="31" t="s">
        <v>104</v>
      </c>
      <c r="B56" s="28"/>
    </row>
    <row r="57" spans="1:5" ht="15">
      <c r="A57" s="32" t="s">
        <v>161</v>
      </c>
      <c r="B57" s="33">
        <v>39035181.86</v>
      </c>
      <c r="E57" s="15"/>
    </row>
    <row r="58" spans="1:4" ht="15">
      <c r="A58" s="32" t="s">
        <v>106</v>
      </c>
      <c r="B58" s="33">
        <v>39620252.44</v>
      </c>
      <c r="D58" s="15"/>
    </row>
    <row r="59" spans="1:4" ht="15">
      <c r="A59" s="34" t="s">
        <v>180</v>
      </c>
      <c r="B59" s="33">
        <v>18886365</v>
      </c>
      <c r="D59" s="15"/>
    </row>
    <row r="60" spans="1:2" ht="15">
      <c r="A60" s="32" t="s">
        <v>178</v>
      </c>
      <c r="B60" s="33">
        <v>585070.58</v>
      </c>
    </row>
    <row r="61" spans="1:2" ht="15">
      <c r="A61" s="34" t="s">
        <v>109</v>
      </c>
      <c r="B61" s="33">
        <v>8000000</v>
      </c>
    </row>
    <row r="62" spans="1:2" ht="15">
      <c r="A62" s="31" t="s">
        <v>163</v>
      </c>
      <c r="B62" s="33"/>
    </row>
    <row r="63" spans="1:4" ht="15">
      <c r="A63" s="34" t="s">
        <v>164</v>
      </c>
      <c r="B63" s="33">
        <v>141884562.33</v>
      </c>
      <c r="D63" s="15"/>
    </row>
    <row r="64" spans="1:2" ht="15">
      <c r="A64" s="34" t="s">
        <v>165</v>
      </c>
      <c r="B64" s="33">
        <v>5209904.84</v>
      </c>
    </row>
    <row r="65" spans="1:2" ht="15">
      <c r="A65" s="31" t="s">
        <v>166</v>
      </c>
      <c r="B65" s="33"/>
    </row>
    <row r="66" spans="1:2" ht="15">
      <c r="A66" s="34" t="s">
        <v>167</v>
      </c>
      <c r="B66" s="33">
        <v>23806393.86</v>
      </c>
    </row>
    <row r="67" spans="1:2" ht="15">
      <c r="A67" s="34" t="s">
        <v>168</v>
      </c>
      <c r="B67" s="33">
        <v>208757.16</v>
      </c>
    </row>
    <row r="68" spans="1:2" ht="15">
      <c r="A68" s="31" t="s">
        <v>169</v>
      </c>
      <c r="B68" s="33"/>
    </row>
    <row r="69" spans="1:2" ht="15">
      <c r="A69" s="34" t="s">
        <v>170</v>
      </c>
      <c r="B69" s="33">
        <v>584620.26</v>
      </c>
    </row>
    <row r="70" spans="1:2" ht="15">
      <c r="A70" s="34" t="s">
        <v>168</v>
      </c>
      <c r="B70" s="33">
        <v>209454.16</v>
      </c>
    </row>
    <row r="71" spans="1:2" ht="15">
      <c r="A71" s="34" t="s">
        <v>171</v>
      </c>
      <c r="B71" s="33">
        <v>2382390.53</v>
      </c>
    </row>
    <row r="72" spans="1:2" ht="15">
      <c r="A72" s="34" t="s">
        <v>172</v>
      </c>
      <c r="B72" s="37">
        <v>18481928.52</v>
      </c>
    </row>
    <row r="73" spans="1:2" ht="15">
      <c r="A73" s="34" t="s">
        <v>173</v>
      </c>
      <c r="B73" s="33">
        <v>207101.05</v>
      </c>
    </row>
    <row r="74" spans="1:2" ht="15">
      <c r="A74" s="34" t="s">
        <v>174</v>
      </c>
      <c r="B74" s="33">
        <v>2299845.53</v>
      </c>
    </row>
    <row r="75" spans="1:2" ht="15">
      <c r="A75" s="32" t="s">
        <v>175</v>
      </c>
      <c r="B75" s="33">
        <v>585070.58</v>
      </c>
    </row>
    <row r="76" spans="1:2" ht="15">
      <c r="A76" s="31" t="s">
        <v>120</v>
      </c>
      <c r="B76" s="33"/>
    </row>
    <row r="77" spans="1:2" ht="15">
      <c r="A77" s="34" t="s">
        <v>121</v>
      </c>
      <c r="B77" s="33">
        <v>95000</v>
      </c>
    </row>
    <row r="78" spans="1:2" ht="15">
      <c r="A78" s="35" t="s">
        <v>176</v>
      </c>
      <c r="B78" s="33">
        <v>490070.58</v>
      </c>
    </row>
    <row r="79" spans="1:2" ht="15">
      <c r="A79" s="35"/>
      <c r="B79" s="33"/>
    </row>
    <row r="80" spans="1:2" ht="15">
      <c r="A80" s="35"/>
      <c r="B80" s="33"/>
    </row>
    <row r="81" spans="1:2" ht="15">
      <c r="A81" s="30" t="s">
        <v>181</v>
      </c>
      <c r="B81" s="30"/>
    </row>
    <row r="82" spans="1:2" ht="15">
      <c r="A82" s="31" t="s">
        <v>104</v>
      </c>
      <c r="B82" s="33"/>
    </row>
    <row r="83" spans="1:2" ht="15">
      <c r="A83" s="32" t="s">
        <v>161</v>
      </c>
      <c r="B83" s="33">
        <v>15569800.06</v>
      </c>
    </row>
    <row r="84" spans="1:5" ht="15">
      <c r="A84" s="32" t="s">
        <v>106</v>
      </c>
      <c r="B84" s="33">
        <v>16312810.08</v>
      </c>
      <c r="D84" s="15"/>
      <c r="E84" s="15"/>
    </row>
    <row r="85" spans="1:4" ht="15">
      <c r="A85" s="34" t="s">
        <v>147</v>
      </c>
      <c r="B85" s="33">
        <v>8925000</v>
      </c>
      <c r="D85" s="15"/>
    </row>
    <row r="86" spans="1:4" ht="15">
      <c r="A86" s="32" t="s">
        <v>182</v>
      </c>
      <c r="B86" s="33">
        <v>650190.02</v>
      </c>
      <c r="D86" s="15"/>
    </row>
    <row r="87" spans="1:2" ht="15">
      <c r="A87" s="34" t="s">
        <v>109</v>
      </c>
      <c r="B87" s="33">
        <v>500000</v>
      </c>
    </row>
    <row r="88" spans="1:2" ht="15">
      <c r="A88" s="31" t="s">
        <v>163</v>
      </c>
      <c r="B88" s="33"/>
    </row>
    <row r="89" spans="1:4" ht="15">
      <c r="A89" s="34" t="s">
        <v>164</v>
      </c>
      <c r="B89" s="33">
        <v>21633578.7</v>
      </c>
      <c r="D89" s="15"/>
    </row>
    <row r="90" spans="1:2" ht="15">
      <c r="A90" s="34" t="s">
        <v>165</v>
      </c>
      <c r="B90" s="33">
        <v>1324312.6</v>
      </c>
    </row>
    <row r="91" spans="1:4" ht="15">
      <c r="A91" s="31" t="s">
        <v>166</v>
      </c>
      <c r="B91" s="33"/>
      <c r="D91" s="15"/>
    </row>
    <row r="92" spans="1:2" ht="15">
      <c r="A92" s="34" t="s">
        <v>167</v>
      </c>
      <c r="B92" s="33">
        <v>2566590.57</v>
      </c>
    </row>
    <row r="93" spans="1:2" ht="15">
      <c r="A93" s="34" t="s">
        <v>168</v>
      </c>
      <c r="B93" s="33">
        <v>16951.4</v>
      </c>
    </row>
    <row r="94" spans="1:2" ht="15">
      <c r="A94" s="31" t="s">
        <v>169</v>
      </c>
      <c r="B94" s="33"/>
    </row>
    <row r="95" spans="1:2" ht="15">
      <c r="A95" s="34" t="s">
        <v>170</v>
      </c>
      <c r="B95" s="33">
        <v>718352.38</v>
      </c>
    </row>
    <row r="96" spans="1:2" ht="15">
      <c r="A96" s="34" t="s">
        <v>168</v>
      </c>
      <c r="B96" s="33">
        <v>10741.13</v>
      </c>
    </row>
    <row r="97" spans="1:2" ht="15">
      <c r="A97" s="34" t="s">
        <v>171</v>
      </c>
      <c r="B97" s="33">
        <v>728449.42</v>
      </c>
    </row>
    <row r="98" spans="1:2" ht="15">
      <c r="A98" s="34" t="s">
        <v>172</v>
      </c>
      <c r="B98" s="33">
        <v>742274</v>
      </c>
    </row>
    <row r="99" spans="1:2" ht="15">
      <c r="A99" s="34" t="s">
        <v>173</v>
      </c>
      <c r="B99" s="33">
        <v>28534</v>
      </c>
    </row>
    <row r="100" spans="1:2" ht="15">
      <c r="A100" s="34" t="s">
        <v>174</v>
      </c>
      <c r="B100" s="33">
        <v>176823.7</v>
      </c>
    </row>
    <row r="101" spans="1:2" ht="15">
      <c r="A101" s="32" t="s">
        <v>175</v>
      </c>
      <c r="B101" s="33">
        <v>650190.02</v>
      </c>
    </row>
    <row r="102" spans="1:2" ht="15">
      <c r="A102" s="31" t="s">
        <v>120</v>
      </c>
      <c r="B102" s="33"/>
    </row>
    <row r="103" spans="1:2" ht="15">
      <c r="A103" s="34" t="s">
        <v>121</v>
      </c>
      <c r="B103" s="33">
        <v>90000</v>
      </c>
    </row>
    <row r="104" spans="1:2" ht="15">
      <c r="A104" s="35" t="s">
        <v>176</v>
      </c>
      <c r="B104" s="33">
        <v>560190.02</v>
      </c>
    </row>
    <row r="105" spans="1:2" ht="15">
      <c r="A105" s="34"/>
      <c r="B105" s="33"/>
    </row>
    <row r="106" spans="1:2" ht="15">
      <c r="A106" s="34"/>
      <c r="B106" s="28"/>
    </row>
    <row r="107" spans="1:2" ht="15">
      <c r="A107" s="30" t="s">
        <v>183</v>
      </c>
      <c r="B107" s="30"/>
    </row>
    <row r="108" spans="1:2" ht="15">
      <c r="A108" s="31" t="s">
        <v>104</v>
      </c>
      <c r="B108" s="28"/>
    </row>
    <row r="109" spans="1:4" ht="15">
      <c r="A109" s="32" t="s">
        <v>161</v>
      </c>
      <c r="B109" s="33">
        <v>23057963.35</v>
      </c>
      <c r="D109" s="15"/>
    </row>
    <row r="110" spans="1:5" ht="15">
      <c r="A110" s="32" t="s">
        <v>106</v>
      </c>
      <c r="B110" s="33">
        <v>23102669.79</v>
      </c>
      <c r="E110" s="15"/>
    </row>
    <row r="111" spans="1:2" ht="15">
      <c r="A111" s="34" t="s">
        <v>147</v>
      </c>
      <c r="B111" s="33">
        <v>17391428.3</v>
      </c>
    </row>
    <row r="112" spans="1:2" ht="15">
      <c r="A112" s="32" t="s">
        <v>162</v>
      </c>
      <c r="B112" s="33">
        <v>44706.44</v>
      </c>
    </row>
    <row r="113" spans="1:2" ht="15">
      <c r="A113" s="34" t="s">
        <v>109</v>
      </c>
      <c r="B113" s="38">
        <v>2997421</v>
      </c>
    </row>
    <row r="114" spans="1:2" ht="15">
      <c r="A114" s="31" t="s">
        <v>163</v>
      </c>
      <c r="B114" s="33"/>
    </row>
    <row r="115" spans="1:2" ht="15">
      <c r="A115" s="34" t="s">
        <v>164</v>
      </c>
      <c r="B115" s="33">
        <v>26735384.75</v>
      </c>
    </row>
    <row r="116" spans="1:2" ht="15">
      <c r="A116" s="34" t="s">
        <v>165</v>
      </c>
      <c r="B116" s="33">
        <v>2823121.85</v>
      </c>
    </row>
    <row r="117" spans="1:2" ht="15">
      <c r="A117" s="31" t="s">
        <v>166</v>
      </c>
      <c r="B117" s="33"/>
    </row>
    <row r="118" spans="1:2" ht="15">
      <c r="A118" s="34" t="s">
        <v>167</v>
      </c>
      <c r="B118" s="33">
        <v>4080382.21</v>
      </c>
    </row>
    <row r="119" spans="1:2" ht="15">
      <c r="A119" s="34" t="s">
        <v>168</v>
      </c>
      <c r="B119" s="33">
        <v>56177.06</v>
      </c>
    </row>
    <row r="120" spans="1:2" ht="15">
      <c r="A120" s="31" t="s">
        <v>169</v>
      </c>
      <c r="B120" s="33"/>
    </row>
    <row r="121" spans="1:2" ht="15">
      <c r="A121" s="34" t="s">
        <v>170</v>
      </c>
      <c r="B121" s="33">
        <v>131475.75</v>
      </c>
    </row>
    <row r="122" spans="1:2" ht="15">
      <c r="A122" s="34" t="s">
        <v>168</v>
      </c>
      <c r="B122" s="33">
        <v>106066.43</v>
      </c>
    </row>
    <row r="123" spans="1:2" ht="15">
      <c r="A123" s="34" t="s">
        <v>171</v>
      </c>
      <c r="B123" s="33">
        <v>157745.29</v>
      </c>
    </row>
    <row r="124" spans="1:2" ht="15">
      <c r="A124" s="34" t="s">
        <v>172</v>
      </c>
      <c r="B124" s="33">
        <v>2604684.27</v>
      </c>
    </row>
    <row r="125" spans="1:2" ht="15">
      <c r="A125" s="34" t="s">
        <v>173</v>
      </c>
      <c r="B125" s="33">
        <v>76336.5</v>
      </c>
    </row>
    <row r="126" spans="1:2" ht="15">
      <c r="A126" s="34" t="s">
        <v>174</v>
      </c>
      <c r="B126" s="33">
        <v>477184.26</v>
      </c>
    </row>
    <row r="127" spans="1:2" ht="15">
      <c r="A127" s="32" t="s">
        <v>175</v>
      </c>
      <c r="B127" s="33">
        <v>44706.44</v>
      </c>
    </row>
    <row r="128" spans="1:2" ht="15">
      <c r="A128" s="31" t="s">
        <v>120</v>
      </c>
      <c r="B128" s="33"/>
    </row>
    <row r="129" spans="1:4" ht="15">
      <c r="A129" s="34" t="s">
        <v>121</v>
      </c>
      <c r="B129" s="15">
        <v>4706.44</v>
      </c>
      <c r="D129" s="15"/>
    </row>
    <row r="130" spans="1:2" ht="15">
      <c r="A130" s="35" t="s">
        <v>176</v>
      </c>
      <c r="B130" s="33">
        <v>40000</v>
      </c>
    </row>
    <row r="131" spans="1:2" ht="15">
      <c r="A131" s="34"/>
      <c r="B131" s="33"/>
    </row>
    <row r="132" spans="1:2" ht="15">
      <c r="A132" s="34"/>
      <c r="B132" s="33"/>
    </row>
    <row r="133" spans="1:2" ht="15">
      <c r="A133" s="30" t="s">
        <v>184</v>
      </c>
      <c r="B133" s="30"/>
    </row>
    <row r="134" spans="1:2" ht="15">
      <c r="A134" s="31" t="s">
        <v>104</v>
      </c>
      <c r="B134" s="28"/>
    </row>
    <row r="135" spans="1:2" ht="15">
      <c r="A135" s="32" t="s">
        <v>161</v>
      </c>
      <c r="B135" s="33">
        <v>24507783.59</v>
      </c>
    </row>
    <row r="136" spans="1:2" ht="15">
      <c r="A136" s="32" t="s">
        <v>106</v>
      </c>
      <c r="B136" s="33">
        <v>24545918.83</v>
      </c>
    </row>
    <row r="137" spans="1:2" ht="15">
      <c r="A137" s="34" t="s">
        <v>147</v>
      </c>
      <c r="B137" s="33">
        <v>22705323</v>
      </c>
    </row>
    <row r="138" spans="1:2" ht="15">
      <c r="A138" s="32" t="s">
        <v>162</v>
      </c>
      <c r="B138" s="33">
        <v>38135.24</v>
      </c>
    </row>
    <row r="139" spans="1:2" ht="15">
      <c r="A139" s="34" t="s">
        <v>109</v>
      </c>
      <c r="B139" s="33">
        <v>1300000</v>
      </c>
    </row>
    <row r="140" spans="1:2" ht="15">
      <c r="A140" s="31" t="s">
        <v>163</v>
      </c>
      <c r="B140" s="33"/>
    </row>
    <row r="141" spans="1:2" ht="15">
      <c r="A141" s="34" t="s">
        <v>164</v>
      </c>
      <c r="B141" s="33">
        <v>18069305.52</v>
      </c>
    </row>
    <row r="142" spans="1:2" ht="15">
      <c r="A142" s="34" t="s">
        <v>165</v>
      </c>
      <c r="B142" s="33">
        <v>4382052.37</v>
      </c>
    </row>
    <row r="143" spans="1:2" ht="15">
      <c r="A143" s="31" t="s">
        <v>166</v>
      </c>
      <c r="B143" s="33"/>
    </row>
    <row r="144" spans="1:2" ht="15">
      <c r="A144" s="34" t="s">
        <v>167</v>
      </c>
      <c r="B144" s="33">
        <v>4922813.23</v>
      </c>
    </row>
    <row r="145" spans="1:2" ht="15">
      <c r="A145" s="34" t="s">
        <v>168</v>
      </c>
      <c r="B145" s="33">
        <v>188400.26</v>
      </c>
    </row>
    <row r="146" spans="1:2" ht="15">
      <c r="A146" s="31" t="s">
        <v>169</v>
      </c>
      <c r="B146" s="33"/>
    </row>
    <row r="147" spans="1:2" ht="15">
      <c r="A147" s="34" t="s">
        <v>170</v>
      </c>
      <c r="B147" s="33">
        <v>264330.7</v>
      </c>
    </row>
    <row r="148" spans="1:2" ht="15">
      <c r="A148" s="34" t="s">
        <v>168</v>
      </c>
      <c r="B148" s="33">
        <v>190598.87</v>
      </c>
    </row>
    <row r="149" spans="1:2" ht="15">
      <c r="A149" s="34" t="s">
        <v>171</v>
      </c>
      <c r="B149" s="33">
        <v>426958.02</v>
      </c>
    </row>
    <row r="150" spans="1:2" ht="15">
      <c r="A150" s="34" t="s">
        <v>172</v>
      </c>
      <c r="B150" s="33">
        <v>5531901.45</v>
      </c>
    </row>
    <row r="151" spans="1:2" ht="15">
      <c r="A151" s="34" t="s">
        <v>173</v>
      </c>
      <c r="B151" s="33">
        <v>61011</v>
      </c>
    </row>
    <row r="152" spans="1:2" ht="15">
      <c r="A152" s="34" t="s">
        <v>174</v>
      </c>
      <c r="B152" s="33">
        <v>28871.9</v>
      </c>
    </row>
    <row r="153" spans="1:4" ht="15">
      <c r="A153" s="32" t="s">
        <v>175</v>
      </c>
      <c r="B153" s="33">
        <v>38135.24</v>
      </c>
      <c r="D153" s="15"/>
    </row>
    <row r="154" spans="1:2" ht="15">
      <c r="A154" s="31" t="s">
        <v>120</v>
      </c>
      <c r="B154" s="33"/>
    </row>
    <row r="155" spans="1:2" ht="15">
      <c r="A155" s="34" t="s">
        <v>121</v>
      </c>
      <c r="B155" s="33">
        <v>7620</v>
      </c>
    </row>
    <row r="156" spans="1:2" ht="15">
      <c r="A156" s="35" t="s">
        <v>176</v>
      </c>
      <c r="B156" s="33">
        <v>30515.24</v>
      </c>
    </row>
    <row r="157" spans="1:2" ht="15">
      <c r="A157" s="34"/>
      <c r="B157" s="33"/>
    </row>
    <row r="158" spans="1:2" ht="15">
      <c r="A158" s="34"/>
      <c r="B158" s="28"/>
    </row>
    <row r="159" spans="1:2" ht="15">
      <c r="A159" s="30" t="s">
        <v>185</v>
      </c>
      <c r="B159" s="30"/>
    </row>
    <row r="160" spans="1:2" ht="15">
      <c r="A160" s="31" t="s">
        <v>104</v>
      </c>
      <c r="B160" s="28"/>
    </row>
    <row r="161" spans="1:2" ht="15">
      <c r="A161" s="32" t="s">
        <v>161</v>
      </c>
      <c r="B161" s="33">
        <v>44752305.42</v>
      </c>
    </row>
    <row r="162" spans="1:4" ht="15">
      <c r="A162" s="32" t="s">
        <v>106</v>
      </c>
      <c r="B162" s="33">
        <v>44951958.57</v>
      </c>
      <c r="D162" s="15"/>
    </row>
    <row r="163" spans="1:2" ht="15">
      <c r="A163" s="34" t="s">
        <v>147</v>
      </c>
      <c r="B163" s="33">
        <v>41318700</v>
      </c>
    </row>
    <row r="164" spans="1:2" ht="15">
      <c r="A164" s="32" t="s">
        <v>186</v>
      </c>
      <c r="B164" s="33">
        <v>199653.15</v>
      </c>
    </row>
    <row r="165" spans="1:5" ht="15">
      <c r="A165" s="34" t="s">
        <v>109</v>
      </c>
      <c r="B165" s="33">
        <v>2247358.4</v>
      </c>
      <c r="E165" s="15"/>
    </row>
    <row r="166" spans="1:2" ht="15">
      <c r="A166" s="31" t="s">
        <v>163</v>
      </c>
      <c r="B166" s="33"/>
    </row>
    <row r="167" spans="1:2" ht="15">
      <c r="A167" s="34" t="s">
        <v>164</v>
      </c>
      <c r="B167" s="33">
        <v>137406718.46</v>
      </c>
    </row>
    <row r="168" spans="1:2" ht="15">
      <c r="A168" s="34" t="s">
        <v>165</v>
      </c>
      <c r="B168" s="33">
        <v>14606698.96</v>
      </c>
    </row>
    <row r="169" spans="1:4" ht="15">
      <c r="A169" s="31" t="s">
        <v>166</v>
      </c>
      <c r="B169" s="33"/>
      <c r="D169" s="15"/>
    </row>
    <row r="170" spans="1:2" ht="15">
      <c r="A170" s="34" t="s">
        <v>167</v>
      </c>
      <c r="B170" s="33">
        <v>8192886.59</v>
      </c>
    </row>
    <row r="171" spans="1:2" ht="15">
      <c r="A171" s="34" t="s">
        <v>168</v>
      </c>
      <c r="B171" s="33">
        <v>54968.68</v>
      </c>
    </row>
    <row r="172" spans="1:2" ht="15">
      <c r="A172" s="31" t="s">
        <v>169</v>
      </c>
      <c r="B172" s="33"/>
    </row>
    <row r="173" spans="1:2" ht="15">
      <c r="A173" s="34" t="s">
        <v>170</v>
      </c>
      <c r="B173" s="33">
        <v>278813.54</v>
      </c>
    </row>
    <row r="174" spans="1:2" ht="15">
      <c r="A174" s="34" t="s">
        <v>168</v>
      </c>
      <c r="B174" s="33">
        <v>54968.68</v>
      </c>
    </row>
    <row r="175" spans="1:2" ht="15">
      <c r="A175" s="34" t="s">
        <v>171</v>
      </c>
      <c r="B175" s="33">
        <v>786456.11</v>
      </c>
    </row>
    <row r="176" spans="1:2" ht="15">
      <c r="A176" s="34" t="s">
        <v>172</v>
      </c>
      <c r="B176" s="33">
        <v>5880802.32</v>
      </c>
    </row>
    <row r="177" spans="1:2" ht="15">
      <c r="A177" s="34" t="s">
        <v>173</v>
      </c>
      <c r="B177" s="33">
        <v>636998.8</v>
      </c>
    </row>
    <row r="178" spans="1:2" ht="15">
      <c r="A178" s="34" t="s">
        <v>174</v>
      </c>
      <c r="B178" s="33">
        <v>217913.15</v>
      </c>
    </row>
    <row r="179" spans="1:2" ht="15">
      <c r="A179" s="32" t="s">
        <v>175</v>
      </c>
      <c r="B179" s="33">
        <v>199653.15</v>
      </c>
    </row>
    <row r="180" spans="1:2" ht="15">
      <c r="A180" s="31" t="s">
        <v>120</v>
      </c>
      <c r="B180" s="33"/>
    </row>
    <row r="181" spans="1:2" ht="15">
      <c r="A181" s="34" t="s">
        <v>121</v>
      </c>
      <c r="B181" s="33">
        <v>39930</v>
      </c>
    </row>
    <row r="182" spans="1:2" ht="15">
      <c r="A182" s="35" t="s">
        <v>176</v>
      </c>
      <c r="B182" s="33">
        <v>159723.15</v>
      </c>
    </row>
    <row r="183" spans="1:2" ht="15">
      <c r="A183" s="34"/>
      <c r="B183" s="28"/>
    </row>
    <row r="184" spans="1:2" ht="15">
      <c r="A184" s="34"/>
      <c r="B184" s="28"/>
    </row>
    <row r="185" spans="1:2" ht="15">
      <c r="A185" s="30" t="s">
        <v>193</v>
      </c>
      <c r="B185" s="30"/>
    </row>
    <row r="186" spans="1:2" ht="15">
      <c r="A186" s="31" t="s">
        <v>104</v>
      </c>
      <c r="B186" s="28"/>
    </row>
    <row r="187" spans="1:2" ht="15">
      <c r="A187" s="32" t="s">
        <v>161</v>
      </c>
      <c r="B187" s="33">
        <v>17603789.96</v>
      </c>
    </row>
    <row r="188" spans="1:4" ht="15">
      <c r="A188" s="32" t="s">
        <v>106</v>
      </c>
      <c r="B188" s="33">
        <v>17885678.72</v>
      </c>
      <c r="D188" s="15"/>
    </row>
    <row r="189" spans="1:4" ht="15">
      <c r="A189" s="34" t="s">
        <v>147</v>
      </c>
      <c r="B189" s="33">
        <v>16703091</v>
      </c>
      <c r="D189" s="15"/>
    </row>
    <row r="190" spans="1:2" ht="15">
      <c r="A190" s="32" t="s">
        <v>162</v>
      </c>
      <c r="B190" s="33">
        <v>281888.76</v>
      </c>
    </row>
    <row r="191" spans="1:2" ht="15">
      <c r="A191" s="34" t="s">
        <v>109</v>
      </c>
      <c r="B191" s="33">
        <v>1301859</v>
      </c>
    </row>
    <row r="192" spans="1:2" ht="15">
      <c r="A192" s="31" t="s">
        <v>163</v>
      </c>
      <c r="B192" s="33"/>
    </row>
    <row r="193" spans="1:2" ht="15">
      <c r="A193" s="34" t="s">
        <v>164</v>
      </c>
      <c r="B193" s="33">
        <v>10182603.07</v>
      </c>
    </row>
    <row r="194" spans="1:2" ht="15">
      <c r="A194" s="34" t="s">
        <v>165</v>
      </c>
      <c r="B194" s="33">
        <v>3344102.1</v>
      </c>
    </row>
    <row r="195" spans="1:2" ht="15">
      <c r="A195" s="31" t="s">
        <v>166</v>
      </c>
      <c r="B195" s="33"/>
    </row>
    <row r="196" spans="1:4" ht="15">
      <c r="A196" s="34" t="s">
        <v>167</v>
      </c>
      <c r="B196" s="33">
        <v>782644.65</v>
      </c>
      <c r="D196" s="15"/>
    </row>
    <row r="197" spans="1:2" ht="15">
      <c r="A197" s="34" t="s">
        <v>168</v>
      </c>
      <c r="B197" s="33">
        <v>97846.25</v>
      </c>
    </row>
    <row r="198" spans="1:2" ht="15">
      <c r="A198" s="31" t="s">
        <v>169</v>
      </c>
      <c r="B198" s="33"/>
    </row>
    <row r="199" spans="1:2" ht="15">
      <c r="A199" s="34" t="s">
        <v>170</v>
      </c>
      <c r="B199" s="33">
        <v>100931</v>
      </c>
    </row>
    <row r="200" spans="1:2" ht="15">
      <c r="A200" s="34" t="s">
        <v>168</v>
      </c>
      <c r="B200" s="33">
        <v>159725.6</v>
      </c>
    </row>
    <row r="201" spans="1:2" ht="15">
      <c r="A201" s="34" t="s">
        <v>171</v>
      </c>
      <c r="B201" s="33">
        <v>118480.32</v>
      </c>
    </row>
    <row r="202" spans="1:2" ht="15">
      <c r="A202" s="34" t="s">
        <v>172</v>
      </c>
      <c r="B202" s="33">
        <v>361447.72</v>
      </c>
    </row>
    <row r="203" spans="1:2" ht="15">
      <c r="A203" s="34" t="s">
        <v>173</v>
      </c>
      <c r="B203" s="33">
        <v>14484</v>
      </c>
    </row>
    <row r="204" spans="1:2" ht="15">
      <c r="A204" s="34" t="s">
        <v>174</v>
      </c>
      <c r="B204" s="33">
        <v>280485.11</v>
      </c>
    </row>
    <row r="205" spans="1:2" ht="15">
      <c r="A205" s="32" t="s">
        <v>175</v>
      </c>
      <c r="B205" s="33">
        <v>281888.76</v>
      </c>
    </row>
    <row r="206" spans="1:2" ht="15">
      <c r="A206" s="31" t="s">
        <v>120</v>
      </c>
      <c r="B206" s="33"/>
    </row>
    <row r="207" spans="1:2" ht="15">
      <c r="A207" s="34" t="s">
        <v>121</v>
      </c>
      <c r="B207" s="37">
        <v>20000</v>
      </c>
    </row>
    <row r="208" spans="1:2" ht="15">
      <c r="A208" s="35" t="s">
        <v>176</v>
      </c>
      <c r="B208" s="37">
        <v>261888.76</v>
      </c>
    </row>
    <row r="209" spans="1:2" ht="15">
      <c r="A209" s="34"/>
      <c r="B209" s="33"/>
    </row>
    <row r="210" spans="1:2" ht="15">
      <c r="A210" s="32"/>
      <c r="B210" s="28"/>
    </row>
    <row r="211" spans="1:2" ht="15">
      <c r="A211" s="30" t="s">
        <v>187</v>
      </c>
      <c r="B211" s="30"/>
    </row>
    <row r="212" spans="1:2" ht="15">
      <c r="A212" s="31" t="s">
        <v>104</v>
      </c>
      <c r="B212" s="28"/>
    </row>
    <row r="213" spans="1:2" ht="15">
      <c r="A213" s="32" t="s">
        <v>161</v>
      </c>
      <c r="B213" s="33">
        <v>15227249.2</v>
      </c>
    </row>
    <row r="214" spans="1:4" ht="15">
      <c r="A214" s="32" t="s">
        <v>106</v>
      </c>
      <c r="B214" s="33">
        <v>15556032.04</v>
      </c>
      <c r="D214" s="15"/>
    </row>
    <row r="215" spans="1:4" ht="15">
      <c r="A215" s="34" t="s">
        <v>147</v>
      </c>
      <c r="B215" s="33">
        <v>13040510</v>
      </c>
      <c r="D215" s="15"/>
    </row>
    <row r="216" spans="1:4" ht="15">
      <c r="A216" s="32" t="s">
        <v>162</v>
      </c>
      <c r="B216" s="33">
        <v>328782.84</v>
      </c>
      <c r="D216" s="15"/>
    </row>
    <row r="217" spans="1:2" ht="15">
      <c r="A217" s="34" t="s">
        <v>109</v>
      </c>
      <c r="B217" s="33">
        <v>4400000</v>
      </c>
    </row>
    <row r="218" spans="1:2" ht="15">
      <c r="A218" s="31" t="s">
        <v>163</v>
      </c>
      <c r="B218" s="33"/>
    </row>
    <row r="219" spans="1:2" ht="15">
      <c r="A219" s="34" t="s">
        <v>164</v>
      </c>
      <c r="B219" s="33">
        <v>32493126.16</v>
      </c>
    </row>
    <row r="220" spans="1:2" ht="15">
      <c r="A220" s="34" t="s">
        <v>165</v>
      </c>
      <c r="B220" s="33">
        <v>4146515.9</v>
      </c>
    </row>
    <row r="221" spans="1:2" ht="15">
      <c r="A221" s="31" t="s">
        <v>166</v>
      </c>
      <c r="B221" s="33"/>
    </row>
    <row r="222" spans="1:2" ht="15">
      <c r="A222" s="34" t="s">
        <v>167</v>
      </c>
      <c r="B222" s="33">
        <v>1823387.68</v>
      </c>
    </row>
    <row r="223" spans="1:2" ht="15">
      <c r="A223" s="34" t="s">
        <v>168</v>
      </c>
      <c r="B223" s="33">
        <v>15419.11</v>
      </c>
    </row>
    <row r="224" spans="1:2" ht="15">
      <c r="A224" s="31" t="s">
        <v>169</v>
      </c>
      <c r="B224" s="33"/>
    </row>
    <row r="225" spans="1:2" ht="15">
      <c r="A225" s="34" t="s">
        <v>170</v>
      </c>
      <c r="B225" s="33">
        <v>52787.98</v>
      </c>
    </row>
    <row r="226" spans="1:2" ht="15">
      <c r="A226" s="34" t="s">
        <v>168</v>
      </c>
      <c r="B226" s="33">
        <v>23715.11</v>
      </c>
    </row>
    <row r="227" spans="1:2" ht="15">
      <c r="A227" s="34" t="s">
        <v>171</v>
      </c>
      <c r="B227" s="33">
        <v>446662.89</v>
      </c>
    </row>
    <row r="228" spans="1:2" ht="15">
      <c r="A228" s="34" t="s">
        <v>172</v>
      </c>
      <c r="B228" s="33">
        <v>507596.85</v>
      </c>
    </row>
    <row r="229" spans="1:2" ht="15">
      <c r="A229" s="34" t="s">
        <v>173</v>
      </c>
      <c r="B229" s="33">
        <v>56795</v>
      </c>
    </row>
    <row r="230" spans="1:2" ht="15">
      <c r="A230" s="34" t="s">
        <v>174</v>
      </c>
      <c r="B230" s="33">
        <v>195825.49</v>
      </c>
    </row>
    <row r="231" spans="1:2" ht="15">
      <c r="A231" s="32" t="s">
        <v>175</v>
      </c>
      <c r="B231" s="33">
        <v>328782.84</v>
      </c>
    </row>
    <row r="232" spans="1:2" ht="15">
      <c r="A232" s="31" t="s">
        <v>120</v>
      </c>
      <c r="B232" s="33"/>
    </row>
    <row r="233" spans="1:2" ht="15">
      <c r="A233" s="34" t="s">
        <v>121</v>
      </c>
      <c r="B233" s="33">
        <v>59000</v>
      </c>
    </row>
    <row r="234" spans="1:2" ht="15">
      <c r="A234" s="35" t="s">
        <v>176</v>
      </c>
      <c r="B234" s="33">
        <v>269782.84</v>
      </c>
    </row>
    <row r="235" spans="1:2" ht="15">
      <c r="A235" s="32" t="s">
        <v>188</v>
      </c>
      <c r="B235" s="33"/>
    </row>
    <row r="236" spans="1:2" ht="15">
      <c r="A236" s="32"/>
      <c r="B236" s="33"/>
    </row>
    <row r="237" spans="1:2" ht="15">
      <c r="A237" s="30" t="s">
        <v>189</v>
      </c>
      <c r="B237" s="30"/>
    </row>
    <row r="238" spans="1:2" ht="15">
      <c r="A238" s="31" t="s">
        <v>104</v>
      </c>
      <c r="B238" s="28"/>
    </row>
    <row r="239" spans="1:2" ht="15">
      <c r="A239" s="32" t="s">
        <v>161</v>
      </c>
      <c r="B239" s="33">
        <v>7814906.49</v>
      </c>
    </row>
    <row r="240" spans="1:4" ht="15">
      <c r="A240" s="32" t="s">
        <v>106</v>
      </c>
      <c r="B240" s="33">
        <v>7859084.98</v>
      </c>
      <c r="D240" s="15"/>
    </row>
    <row r="241" spans="1:4" ht="15">
      <c r="A241" s="34" t="s">
        <v>147</v>
      </c>
      <c r="B241" s="33">
        <v>6725000</v>
      </c>
      <c r="D241" s="15"/>
    </row>
    <row r="242" spans="1:2" ht="15">
      <c r="A242" s="32" t="s">
        <v>162</v>
      </c>
      <c r="B242" s="33">
        <v>44178.49</v>
      </c>
    </row>
    <row r="243" spans="1:2" ht="15">
      <c r="A243" s="34" t="s">
        <v>109</v>
      </c>
      <c r="B243" s="33">
        <v>0</v>
      </c>
    </row>
    <row r="244" spans="1:2" ht="15">
      <c r="A244" s="31" t="s">
        <v>163</v>
      </c>
      <c r="B244" s="33"/>
    </row>
    <row r="245" spans="1:2" ht="15">
      <c r="A245" s="34" t="s">
        <v>164</v>
      </c>
      <c r="B245" s="33">
        <v>14436024.41</v>
      </c>
    </row>
    <row r="246" spans="1:2" ht="15">
      <c r="A246" s="34" t="s">
        <v>165</v>
      </c>
      <c r="B246" s="33">
        <v>2308578.41</v>
      </c>
    </row>
    <row r="247" spans="1:2" ht="15">
      <c r="A247" s="31" t="s">
        <v>166</v>
      </c>
      <c r="B247" s="33"/>
    </row>
    <row r="248" spans="1:2" ht="15">
      <c r="A248" s="34" t="s">
        <v>167</v>
      </c>
      <c r="B248" s="33">
        <v>2435902.79</v>
      </c>
    </row>
    <row r="249" spans="1:2" ht="15">
      <c r="A249" s="34" t="s">
        <v>168</v>
      </c>
      <c r="B249" s="33">
        <v>32213.66</v>
      </c>
    </row>
    <row r="250" spans="1:2" ht="15">
      <c r="A250" s="31" t="s">
        <v>169</v>
      </c>
      <c r="B250" s="33"/>
    </row>
    <row r="251" spans="1:2" ht="15">
      <c r="A251" s="34" t="s">
        <v>170</v>
      </c>
      <c r="B251" s="33">
        <v>327</v>
      </c>
    </row>
    <row r="252" spans="1:2" ht="15">
      <c r="A252" s="34" t="s">
        <v>168</v>
      </c>
      <c r="B252" s="33">
        <v>35256.02</v>
      </c>
    </row>
    <row r="253" spans="1:2" ht="15">
      <c r="A253" s="34" t="s">
        <v>171</v>
      </c>
      <c r="B253" s="33">
        <v>3550.34</v>
      </c>
    </row>
    <row r="254" spans="1:2" ht="15">
      <c r="A254" s="34" t="s">
        <v>172</v>
      </c>
      <c r="B254" s="33">
        <v>1828285.74</v>
      </c>
    </row>
    <row r="255" spans="1:2" ht="15">
      <c r="A255" s="34" t="s">
        <v>173</v>
      </c>
      <c r="B255" s="33">
        <v>0</v>
      </c>
    </row>
    <row r="256" spans="1:2" ht="15">
      <c r="A256" s="34" t="s">
        <v>174</v>
      </c>
      <c r="B256" s="33">
        <v>10918.77</v>
      </c>
    </row>
    <row r="257" spans="1:2" ht="15">
      <c r="A257" s="32" t="s">
        <v>190</v>
      </c>
      <c r="B257" s="33">
        <v>44178.49</v>
      </c>
    </row>
    <row r="258" spans="1:2" ht="15">
      <c r="A258" s="31" t="s">
        <v>120</v>
      </c>
      <c r="B258" s="33"/>
    </row>
    <row r="259" spans="1:2" ht="15">
      <c r="A259" s="34" t="s">
        <v>121</v>
      </c>
      <c r="B259" s="33">
        <v>0</v>
      </c>
    </row>
    <row r="260" spans="1:2" ht="15">
      <c r="A260" s="35" t="s">
        <v>176</v>
      </c>
      <c r="B260" s="36">
        <v>44178.49</v>
      </c>
    </row>
    <row r="261" spans="1:2" ht="15">
      <c r="A261" s="35"/>
      <c r="B261" s="28"/>
    </row>
    <row r="262" spans="1:2" ht="15">
      <c r="A262" s="35"/>
      <c r="B262" s="28"/>
    </row>
    <row r="263" spans="1:2" ht="15">
      <c r="A263" s="30" t="s">
        <v>194</v>
      </c>
      <c r="B263" s="30"/>
    </row>
    <row r="264" spans="1:2" ht="15">
      <c r="A264" s="31" t="s">
        <v>104</v>
      </c>
      <c r="B264" s="28"/>
    </row>
    <row r="265" spans="1:4" ht="15">
      <c r="A265" s="32" t="s">
        <v>161</v>
      </c>
      <c r="B265" s="33">
        <v>8117642.02</v>
      </c>
      <c r="D265" s="15"/>
    </row>
    <row r="266" spans="1:4" ht="15">
      <c r="A266" s="32" t="s">
        <v>106</v>
      </c>
      <c r="B266" s="33">
        <v>8169762.23</v>
      </c>
      <c r="D266" s="15"/>
    </row>
    <row r="267" spans="1:2" ht="15">
      <c r="A267" s="34" t="s">
        <v>147</v>
      </c>
      <c r="B267" s="33">
        <v>7163000</v>
      </c>
    </row>
    <row r="268" spans="1:2" ht="15">
      <c r="A268" s="32" t="s">
        <v>162</v>
      </c>
      <c r="B268" s="33">
        <v>52120.21</v>
      </c>
    </row>
    <row r="269" spans="1:2" ht="15">
      <c r="A269" s="34" t="s">
        <v>109</v>
      </c>
      <c r="B269" s="33">
        <v>499996</v>
      </c>
    </row>
    <row r="270" spans="1:2" ht="15">
      <c r="A270" s="31" t="s">
        <v>163</v>
      </c>
      <c r="B270" s="33"/>
    </row>
    <row r="271" spans="1:2" ht="15">
      <c r="A271" s="34" t="s">
        <v>164</v>
      </c>
      <c r="B271" s="33">
        <v>22516941.35</v>
      </c>
    </row>
    <row r="272" spans="1:2" ht="15">
      <c r="A272" s="34" t="s">
        <v>165</v>
      </c>
      <c r="B272" s="33">
        <v>1302303.47</v>
      </c>
    </row>
    <row r="273" spans="1:2" ht="15">
      <c r="A273" s="31" t="s">
        <v>166</v>
      </c>
      <c r="B273" s="33"/>
    </row>
    <row r="274" spans="1:2" ht="15">
      <c r="A274" s="34" t="s">
        <v>167</v>
      </c>
      <c r="B274" s="33">
        <v>4667873.61</v>
      </c>
    </row>
    <row r="275" spans="1:2" ht="15">
      <c r="A275" s="34" t="s">
        <v>168</v>
      </c>
      <c r="B275" s="33">
        <v>44489.44</v>
      </c>
    </row>
    <row r="276" spans="1:2" ht="15">
      <c r="A276" s="31" t="s">
        <v>169</v>
      </c>
      <c r="B276" s="33"/>
    </row>
    <row r="277" spans="1:2" ht="15">
      <c r="A277" s="34" t="s">
        <v>170</v>
      </c>
      <c r="B277" s="33">
        <v>150821.52</v>
      </c>
    </row>
    <row r="278" spans="1:2" ht="15">
      <c r="A278" s="34" t="s">
        <v>168</v>
      </c>
      <c r="B278" s="33">
        <v>44604.44</v>
      </c>
    </row>
    <row r="279" spans="1:2" ht="15">
      <c r="A279" s="34" t="s">
        <v>171</v>
      </c>
      <c r="B279" s="33">
        <v>543096.04</v>
      </c>
    </row>
    <row r="280" spans="1:2" ht="15">
      <c r="A280" s="34" t="s">
        <v>172</v>
      </c>
      <c r="B280" s="33">
        <v>3383903.71</v>
      </c>
    </row>
    <row r="281" spans="1:2" ht="15">
      <c r="A281" s="34" t="s">
        <v>173</v>
      </c>
      <c r="B281" s="33">
        <v>542</v>
      </c>
    </row>
    <row r="282" spans="1:2" ht="15">
      <c r="A282" s="34" t="s">
        <v>174</v>
      </c>
      <c r="B282" s="33">
        <v>179597.17</v>
      </c>
    </row>
    <row r="283" spans="1:2" ht="15">
      <c r="A283" s="32" t="s">
        <v>175</v>
      </c>
      <c r="B283" s="33">
        <v>52120.21</v>
      </c>
    </row>
    <row r="284" spans="1:2" ht="15">
      <c r="A284" s="31" t="s">
        <v>205</v>
      </c>
      <c r="B284" s="33"/>
    </row>
    <row r="285" spans="1:2" ht="15">
      <c r="A285" s="34" t="s">
        <v>121</v>
      </c>
      <c r="B285" s="33">
        <v>22000</v>
      </c>
    </row>
    <row r="286" spans="1:2" ht="15">
      <c r="A286" s="35" t="s">
        <v>176</v>
      </c>
      <c r="B286" s="33">
        <v>30120.21</v>
      </c>
    </row>
    <row r="287" spans="1:2" ht="15">
      <c r="A287" s="32"/>
      <c r="B287" s="33"/>
    </row>
    <row r="288" spans="1:2" ht="15">
      <c r="A288" s="32"/>
      <c r="B288" s="33"/>
    </row>
    <row r="289" spans="1:2" ht="15">
      <c r="A289" s="30" t="s">
        <v>191</v>
      </c>
      <c r="B289" s="30"/>
    </row>
    <row r="290" spans="1:2" ht="15">
      <c r="A290" s="31" t="s">
        <v>104</v>
      </c>
      <c r="B290" s="28"/>
    </row>
    <row r="291" spans="1:5" ht="15">
      <c r="A291" s="32" t="s">
        <v>161</v>
      </c>
      <c r="B291" s="33">
        <v>9816909.49</v>
      </c>
      <c r="E291" s="15"/>
    </row>
    <row r="292" spans="1:4" ht="15">
      <c r="A292" s="32" t="s">
        <v>106</v>
      </c>
      <c r="B292" s="33">
        <v>9822700.36</v>
      </c>
      <c r="D292" s="15"/>
    </row>
    <row r="293" spans="1:4" ht="15">
      <c r="A293" s="34" t="s">
        <v>147</v>
      </c>
      <c r="B293" s="33">
        <v>7489320</v>
      </c>
      <c r="D293" s="15"/>
    </row>
    <row r="294" spans="1:4" ht="15">
      <c r="A294" s="32" t="s">
        <v>162</v>
      </c>
      <c r="B294" s="33">
        <v>5790.87</v>
      </c>
      <c r="D294" s="15"/>
    </row>
    <row r="295" spans="1:2" ht="15">
      <c r="A295" s="34" t="s">
        <v>109</v>
      </c>
      <c r="B295" s="33">
        <v>500000</v>
      </c>
    </row>
    <row r="296" spans="1:2" ht="15">
      <c r="A296" s="31" t="s">
        <v>163</v>
      </c>
      <c r="B296" s="33"/>
    </row>
    <row r="297" spans="1:2" ht="15">
      <c r="A297" s="34" t="s">
        <v>164</v>
      </c>
      <c r="B297" s="33">
        <v>10333096.98</v>
      </c>
    </row>
    <row r="298" spans="1:2" ht="15">
      <c r="A298" s="34" t="s">
        <v>165</v>
      </c>
      <c r="B298" s="33">
        <v>3076615.82</v>
      </c>
    </row>
    <row r="299" spans="1:2" ht="15">
      <c r="A299" s="31" t="s">
        <v>166</v>
      </c>
      <c r="B299" s="33"/>
    </row>
    <row r="300" spans="1:2" ht="15">
      <c r="A300" s="34" t="s">
        <v>167</v>
      </c>
      <c r="B300" s="33">
        <v>1615722.05</v>
      </c>
    </row>
    <row r="301" spans="1:2" ht="15">
      <c r="A301" s="34" t="s">
        <v>168</v>
      </c>
      <c r="B301" s="33">
        <v>126014.76</v>
      </c>
    </row>
    <row r="302" spans="1:2" ht="15">
      <c r="A302" s="31" t="s">
        <v>169</v>
      </c>
      <c r="B302" s="33"/>
    </row>
    <row r="303" spans="1:2" ht="15">
      <c r="A303" s="34" t="s">
        <v>170</v>
      </c>
      <c r="B303" s="33">
        <v>533967.3</v>
      </c>
    </row>
    <row r="304" spans="1:2" ht="15">
      <c r="A304" s="34" t="s">
        <v>168</v>
      </c>
      <c r="B304" s="33">
        <v>112496.4</v>
      </c>
    </row>
    <row r="305" spans="1:2" ht="15">
      <c r="A305" s="34" t="s">
        <v>171</v>
      </c>
      <c r="B305" s="33">
        <v>1095199.88</v>
      </c>
    </row>
    <row r="306" spans="1:2" ht="15">
      <c r="A306" s="34" t="s">
        <v>172</v>
      </c>
      <c r="B306" s="33">
        <v>141390.71</v>
      </c>
    </row>
    <row r="307" spans="1:2" ht="15">
      <c r="A307" s="34" t="s">
        <v>173</v>
      </c>
      <c r="B307" s="33">
        <v>8568</v>
      </c>
    </row>
    <row r="308" spans="1:2" ht="15">
      <c r="A308" s="34" t="s">
        <v>174</v>
      </c>
      <c r="B308" s="33">
        <v>6311.29</v>
      </c>
    </row>
    <row r="309" spans="1:2" ht="15">
      <c r="A309" s="32" t="s">
        <v>175</v>
      </c>
      <c r="B309" s="33">
        <v>5790.87</v>
      </c>
    </row>
    <row r="310" spans="1:2" ht="15">
      <c r="A310" s="31" t="s">
        <v>120</v>
      </c>
      <c r="B310" s="33"/>
    </row>
    <row r="311" spans="1:2" ht="15">
      <c r="A311" s="34" t="s">
        <v>121</v>
      </c>
      <c r="B311" s="33">
        <v>0</v>
      </c>
    </row>
    <row r="312" spans="1:2" ht="15">
      <c r="A312" s="35" t="s">
        <v>176</v>
      </c>
      <c r="B312" s="33">
        <v>5790.87</v>
      </c>
    </row>
  </sheetData>
  <printOptions horizontalCentered="1"/>
  <pageMargins left="0.7874015748031497" right="0.7874015748031497" top="0.7874015748031497" bottom="0.7874015748031497" header="0" footer="0.3937007874015748"/>
  <pageSetup firstPageNumber="18" useFirstPageNumber="1" horizontalDpi="600" verticalDpi="600" orientation="portrait" paperSize="9" scale="95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1">
      <selection activeCell="A1" sqref="A1"/>
    </sheetView>
  </sheetViews>
  <sheetFormatPr defaultColWidth="9.00390625" defaultRowHeight="12.75"/>
  <cols>
    <col min="1" max="1" width="54.00390625" style="29" customWidth="1"/>
    <col min="2" max="2" width="18.375" style="29" customWidth="1"/>
    <col min="3" max="3" width="13.75390625" style="15" customWidth="1"/>
    <col min="4" max="4" width="13.75390625" style="29" bestFit="1" customWidth="1"/>
    <col min="5" max="5" width="12.625" style="29" bestFit="1" customWidth="1"/>
    <col min="6" max="16384" width="9.125" style="29" customWidth="1"/>
  </cols>
  <sheetData>
    <row r="1" spans="1:3" s="106" customFormat="1" ht="15.75">
      <c r="A1" s="103" t="s">
        <v>195</v>
      </c>
      <c r="B1" s="104"/>
      <c r="C1" s="105"/>
    </row>
    <row r="2" ht="12.75" customHeight="1">
      <c r="B2" s="28"/>
    </row>
    <row r="3" spans="1:2" ht="15">
      <c r="A3" s="30" t="s">
        <v>196</v>
      </c>
      <c r="B3" s="30"/>
    </row>
    <row r="4" spans="1:2" ht="15">
      <c r="A4" s="31" t="s">
        <v>104</v>
      </c>
      <c r="B4" s="28"/>
    </row>
    <row r="5" spans="1:2" ht="15">
      <c r="A5" s="32" t="s">
        <v>161</v>
      </c>
      <c r="B5" s="33">
        <v>904336948.49</v>
      </c>
    </row>
    <row r="6" spans="1:2" ht="15">
      <c r="A6" s="32" t="s">
        <v>106</v>
      </c>
      <c r="B6" s="33">
        <v>936269679.2</v>
      </c>
    </row>
    <row r="7" spans="1:2" ht="15">
      <c r="A7" s="29" t="s">
        <v>147</v>
      </c>
      <c r="B7" s="33">
        <v>789504057</v>
      </c>
    </row>
    <row r="8" spans="1:2" ht="15">
      <c r="A8" s="32" t="s">
        <v>162</v>
      </c>
      <c r="B8" s="33">
        <f>B6-B5-6151230</f>
        <v>25781500.71000004</v>
      </c>
    </row>
    <row r="9" spans="1:2" ht="15">
      <c r="A9" s="34" t="s">
        <v>109</v>
      </c>
      <c r="B9" s="33">
        <v>8792213</v>
      </c>
    </row>
    <row r="10" spans="1:2" ht="15">
      <c r="A10" s="31" t="s">
        <v>163</v>
      </c>
      <c r="B10" s="33"/>
    </row>
    <row r="11" spans="1:2" ht="15">
      <c r="A11" s="34" t="s">
        <v>164</v>
      </c>
      <c r="B11" s="33">
        <v>11803168112.26</v>
      </c>
    </row>
    <row r="12" spans="1:2" ht="15">
      <c r="A12" s="34" t="s">
        <v>165</v>
      </c>
      <c r="B12" s="33">
        <v>45586811.6</v>
      </c>
    </row>
    <row r="13" spans="1:2" ht="15">
      <c r="A13" s="31" t="s">
        <v>166</v>
      </c>
      <c r="B13" s="33"/>
    </row>
    <row r="14" spans="1:2" ht="15">
      <c r="A14" s="34" t="s">
        <v>167</v>
      </c>
      <c r="B14" s="33">
        <v>40007870.64</v>
      </c>
    </row>
    <row r="15" spans="1:2" ht="15">
      <c r="A15" s="34" t="s">
        <v>168</v>
      </c>
      <c r="B15" s="33">
        <v>1678351.54</v>
      </c>
    </row>
    <row r="16" spans="1:2" ht="15">
      <c r="A16" s="34" t="s">
        <v>197</v>
      </c>
      <c r="B16" s="33">
        <v>77605408.17</v>
      </c>
    </row>
    <row r="17" spans="1:2" ht="15">
      <c r="A17" s="31" t="s">
        <v>169</v>
      </c>
      <c r="B17" s="33"/>
    </row>
    <row r="18" spans="1:2" ht="15">
      <c r="A18" s="34" t="s">
        <v>170</v>
      </c>
      <c r="B18" s="33">
        <v>2121824.93</v>
      </c>
    </row>
    <row r="19" spans="1:2" ht="15">
      <c r="A19" s="34" t="s">
        <v>171</v>
      </c>
      <c r="B19" s="33">
        <v>26921858.61</v>
      </c>
    </row>
    <row r="20" spans="1:2" ht="15">
      <c r="A20" s="34" t="s">
        <v>172</v>
      </c>
      <c r="B20" s="33">
        <v>39388936.65</v>
      </c>
    </row>
    <row r="21" spans="1:2" ht="15">
      <c r="A21" s="34" t="s">
        <v>173</v>
      </c>
      <c r="B21" s="33">
        <v>18523394.59</v>
      </c>
    </row>
    <row r="22" spans="1:2" ht="15">
      <c r="A22" s="34" t="s">
        <v>174</v>
      </c>
      <c r="B22" s="33">
        <v>10367117.61</v>
      </c>
    </row>
    <row r="23" spans="1:2" ht="15">
      <c r="A23" s="32" t="s">
        <v>175</v>
      </c>
      <c r="B23" s="33">
        <v>25781500.71</v>
      </c>
    </row>
    <row r="24" spans="1:2" ht="15">
      <c r="A24" s="31" t="s">
        <v>120</v>
      </c>
      <c r="B24" s="33"/>
    </row>
    <row r="25" spans="1:2" ht="15">
      <c r="A25" s="34" t="s">
        <v>121</v>
      </c>
      <c r="B25" s="33">
        <v>0</v>
      </c>
    </row>
    <row r="26" spans="1:2" ht="15">
      <c r="A26" s="35" t="s">
        <v>176</v>
      </c>
      <c r="B26" s="33">
        <v>25781500.71</v>
      </c>
    </row>
    <row r="27" spans="1:2" ht="15">
      <c r="A27" s="35"/>
      <c r="B27" s="33"/>
    </row>
  </sheetData>
  <printOptions horizontalCentered="1"/>
  <pageMargins left="0.7874015748031497" right="0.7874015748031497" top="0.7874015748031497" bottom="0.7874015748031497" header="0" footer="0.3937007874015748"/>
  <pageSetup firstPageNumber="24" useFirstPageNumber="1" horizontalDpi="600" verticalDpi="600" orientation="portrait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kantorova</dc:creator>
  <cp:keywords/>
  <dc:description/>
  <cp:lastModifiedBy>Bohumír Mach</cp:lastModifiedBy>
  <cp:lastPrinted>2009-05-26T12:56:47Z</cp:lastPrinted>
  <dcterms:created xsi:type="dcterms:W3CDTF">2005-01-18T11:36:04Z</dcterms:created>
  <dcterms:modified xsi:type="dcterms:W3CDTF">2009-06-24T10:40:29Z</dcterms:modified>
  <cp:category/>
  <cp:version/>
  <cp:contentType/>
  <cp:contentStatus/>
</cp:coreProperties>
</file>