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20" activeTab="0"/>
  </bookViews>
  <sheets>
    <sheet name="příloha EU" sheetId="1" r:id="rId1"/>
  </sheets>
  <definedNames>
    <definedName name="_xlnm.Print_Titles" localSheetId="0">'příloha EU'!$1:$3</definedName>
  </definedNames>
  <calcPr fullCalcOnLoad="1"/>
</workbook>
</file>

<file path=xl/sharedStrings.xml><?xml version="1.0" encoding="utf-8"?>
<sst xmlns="http://schemas.openxmlformats.org/spreadsheetml/2006/main" count="113" uniqueCount="44">
  <si>
    <t>(v tis. Kč)</t>
  </si>
  <si>
    <t>Strukturální fondy EU</t>
  </si>
  <si>
    <t>Celkem</t>
  </si>
  <si>
    <t xml:space="preserve">příjmy z  projektů EU administrované ostatními ORJ </t>
  </si>
  <si>
    <t xml:space="preserve">výdaje na projekty EU administrované ostatními ORJ </t>
  </si>
  <si>
    <t xml:space="preserve">               financování nezpůsobilých výdajů</t>
  </si>
  <si>
    <t xml:space="preserve">               předfinancování</t>
  </si>
  <si>
    <t xml:space="preserve">               průběžné financování</t>
  </si>
  <si>
    <t>Kancelář hejtmana</t>
  </si>
  <si>
    <t>Odbor životního prostředí, zemědělství a lesnictví</t>
  </si>
  <si>
    <t>Odbor školství, mládeže a tělovýchovy</t>
  </si>
  <si>
    <t>Odbor sociálních věcí a zdravotnictví</t>
  </si>
  <si>
    <t>Odbor kultury a památkové péče</t>
  </si>
  <si>
    <t>Odbor evropských záležitostí</t>
  </si>
  <si>
    <t>Odbor regionálního rozvoje, územního plánování, stavebního řádu a investic</t>
  </si>
  <si>
    <t>Odbor informatiky</t>
  </si>
  <si>
    <t>*****</t>
  </si>
  <si>
    <t>Schválený rozpočet (SR)</t>
  </si>
  <si>
    <t>Upravený rozpočet (UR)</t>
  </si>
  <si>
    <t>Skutečnost k 31. 3. 2013</t>
  </si>
  <si>
    <t>Skuteč./UR           (%)</t>
  </si>
  <si>
    <t xml:space="preserve">Příloha k plnění rozpočtu - projekty EU administrované ostatními ORJ </t>
  </si>
  <si>
    <r>
      <t xml:space="preserve">  v tom:   </t>
    </r>
    <r>
      <rPr>
        <b/>
        <i/>
        <sz val="10.5"/>
        <rFont val="Times New Roman CE"/>
        <family val="1"/>
      </rPr>
      <t>vratky z předfinancování</t>
    </r>
  </si>
  <si>
    <r>
      <t xml:space="preserve">            </t>
    </r>
    <r>
      <rPr>
        <b/>
        <i/>
        <sz val="10.5"/>
        <rFont val="Times New Roman CE"/>
        <family val="1"/>
      </rPr>
      <t xml:space="preserve">    průběžné financování</t>
    </r>
  </si>
  <si>
    <r>
      <t xml:space="preserve">příjmy </t>
    </r>
    <r>
      <rPr>
        <sz val="10.5"/>
        <rFont val="Times New Roman CE"/>
        <family val="1"/>
      </rPr>
      <t xml:space="preserve">z  projektů EU administrované ORJ 01 </t>
    </r>
  </si>
  <si>
    <r>
      <t xml:space="preserve">  v tom:   </t>
    </r>
    <r>
      <rPr>
        <i/>
        <sz val="10.5"/>
        <rFont val="Times New Roman CE"/>
        <family val="1"/>
      </rPr>
      <t>vratky z předfinancování</t>
    </r>
  </si>
  <si>
    <r>
      <t xml:space="preserve">            </t>
    </r>
    <r>
      <rPr>
        <i/>
        <sz val="10.5"/>
        <rFont val="Times New Roman CE"/>
        <family val="1"/>
      </rPr>
      <t xml:space="preserve">  průběžné financování</t>
    </r>
  </si>
  <si>
    <r>
      <t xml:space="preserve">výdaje </t>
    </r>
    <r>
      <rPr>
        <sz val="10.5"/>
        <rFont val="Times New Roman CE"/>
        <family val="1"/>
      </rPr>
      <t xml:space="preserve">na projekty EU  administrované ORJ 01 </t>
    </r>
  </si>
  <si>
    <r>
      <t xml:space="preserve">příjmy </t>
    </r>
    <r>
      <rPr>
        <sz val="10.5"/>
        <rFont val="Times New Roman CE"/>
        <family val="1"/>
      </rPr>
      <t xml:space="preserve">z </t>
    </r>
    <r>
      <rPr>
        <b/>
        <sz val="10.5"/>
        <rFont val="Times New Roman CE"/>
        <family val="1"/>
      </rPr>
      <t xml:space="preserve"> </t>
    </r>
    <r>
      <rPr>
        <sz val="10.5"/>
        <rFont val="Times New Roman CE"/>
        <family val="1"/>
      </rPr>
      <t xml:space="preserve">projektů EU administrované ORJ 06 </t>
    </r>
  </si>
  <si>
    <r>
      <t>výdaje</t>
    </r>
    <r>
      <rPr>
        <sz val="10.5"/>
        <rFont val="Times New Roman CE"/>
        <family val="1"/>
      </rPr>
      <t xml:space="preserve"> na projekty EU administrované ORJ 06 </t>
    </r>
  </si>
  <si>
    <r>
      <t xml:space="preserve">příjmy </t>
    </r>
    <r>
      <rPr>
        <sz val="10.5"/>
        <rFont val="Times New Roman CE"/>
        <family val="1"/>
      </rPr>
      <t xml:space="preserve">z </t>
    </r>
    <r>
      <rPr>
        <b/>
        <sz val="10.5"/>
        <rFont val="Times New Roman CE"/>
        <family val="1"/>
      </rPr>
      <t xml:space="preserve"> </t>
    </r>
    <r>
      <rPr>
        <sz val="10.5"/>
        <rFont val="Times New Roman CE"/>
        <family val="1"/>
      </rPr>
      <t xml:space="preserve">projektů EU administrované ORJ 07 </t>
    </r>
  </si>
  <si>
    <r>
      <t>výdaje</t>
    </r>
    <r>
      <rPr>
        <sz val="10.5"/>
        <rFont val="Times New Roman CE"/>
        <family val="1"/>
      </rPr>
      <t xml:space="preserve"> na projekty EU administrované ORJ 07 </t>
    </r>
  </si>
  <si>
    <r>
      <t xml:space="preserve">příjmy </t>
    </r>
    <r>
      <rPr>
        <sz val="10.5"/>
        <rFont val="Times New Roman CE"/>
        <family val="1"/>
      </rPr>
      <t xml:space="preserve">z </t>
    </r>
    <r>
      <rPr>
        <b/>
        <sz val="10.5"/>
        <rFont val="Times New Roman CE"/>
        <family val="1"/>
      </rPr>
      <t xml:space="preserve"> </t>
    </r>
    <r>
      <rPr>
        <sz val="10.5"/>
        <rFont val="Times New Roman CE"/>
        <family val="1"/>
      </rPr>
      <t xml:space="preserve">projektů EU administrované ORJ 08 </t>
    </r>
  </si>
  <si>
    <r>
      <t>výdaje</t>
    </r>
    <r>
      <rPr>
        <sz val="10.5"/>
        <rFont val="Times New Roman CE"/>
        <family val="1"/>
      </rPr>
      <t xml:space="preserve"> na projekty EU administrované ORJ 08 </t>
    </r>
  </si>
  <si>
    <r>
      <t xml:space="preserve">příjmy </t>
    </r>
    <r>
      <rPr>
        <sz val="10.5"/>
        <rFont val="Times New Roman CE"/>
        <family val="1"/>
      </rPr>
      <t xml:space="preserve">z </t>
    </r>
    <r>
      <rPr>
        <b/>
        <sz val="10.5"/>
        <rFont val="Times New Roman CE"/>
        <family val="1"/>
      </rPr>
      <t xml:space="preserve"> </t>
    </r>
    <r>
      <rPr>
        <sz val="10.5"/>
        <rFont val="Times New Roman CE"/>
        <family val="1"/>
      </rPr>
      <t xml:space="preserve">projektů EU administrované ORJ 09 </t>
    </r>
  </si>
  <si>
    <r>
      <t>výdaje</t>
    </r>
    <r>
      <rPr>
        <sz val="10.5"/>
        <rFont val="Times New Roman CE"/>
        <family val="1"/>
      </rPr>
      <t xml:space="preserve"> na projekty EU administrované ORJ 09 </t>
    </r>
  </si>
  <si>
    <r>
      <t xml:space="preserve">příjmy </t>
    </r>
    <r>
      <rPr>
        <sz val="10.5"/>
        <rFont val="Times New Roman CE"/>
        <family val="1"/>
      </rPr>
      <t xml:space="preserve">z </t>
    </r>
    <r>
      <rPr>
        <b/>
        <sz val="10.5"/>
        <rFont val="Times New Roman CE"/>
        <family val="1"/>
      </rPr>
      <t xml:space="preserve"> </t>
    </r>
    <r>
      <rPr>
        <sz val="10.5"/>
        <rFont val="Times New Roman CE"/>
        <family val="1"/>
      </rPr>
      <t xml:space="preserve">projektů EU administrované ORJ 11 </t>
    </r>
  </si>
  <si>
    <r>
      <t>výdaje</t>
    </r>
    <r>
      <rPr>
        <sz val="10.5"/>
        <rFont val="Times New Roman CE"/>
        <family val="1"/>
      </rPr>
      <t xml:space="preserve"> na projekty EU administrované  ORJ 11 </t>
    </r>
  </si>
  <si>
    <r>
      <t xml:space="preserve">příjmy </t>
    </r>
    <r>
      <rPr>
        <sz val="10.5"/>
        <rFont val="Times New Roman CE"/>
        <family val="1"/>
      </rPr>
      <t xml:space="preserve">z </t>
    </r>
    <r>
      <rPr>
        <b/>
        <sz val="10.5"/>
        <rFont val="Times New Roman CE"/>
        <family val="1"/>
      </rPr>
      <t xml:space="preserve"> </t>
    </r>
    <r>
      <rPr>
        <sz val="10.5"/>
        <rFont val="Times New Roman CE"/>
        <family val="1"/>
      </rPr>
      <t xml:space="preserve">projektů EU administrované ORJ 12 </t>
    </r>
  </si>
  <si>
    <r>
      <t>výdaje</t>
    </r>
    <r>
      <rPr>
        <sz val="10.5"/>
        <rFont val="Times New Roman CE"/>
        <family val="1"/>
      </rPr>
      <t xml:space="preserve"> na projekty EU administrované ORJ 12 </t>
    </r>
  </si>
  <si>
    <r>
      <t xml:space="preserve">příjmy </t>
    </r>
    <r>
      <rPr>
        <sz val="10.5"/>
        <rFont val="Times New Roman CE"/>
        <family val="1"/>
      </rPr>
      <t xml:space="preserve">z </t>
    </r>
    <r>
      <rPr>
        <b/>
        <sz val="10.5"/>
        <rFont val="Times New Roman CE"/>
        <family val="1"/>
      </rPr>
      <t xml:space="preserve"> </t>
    </r>
    <r>
      <rPr>
        <sz val="10.5"/>
        <rFont val="Times New Roman CE"/>
        <family val="1"/>
      </rPr>
      <t>projektů EU administrované ORJ 20</t>
    </r>
  </si>
  <si>
    <r>
      <t>výdaje</t>
    </r>
    <r>
      <rPr>
        <sz val="10.5"/>
        <rFont val="Times New Roman CE"/>
        <family val="1"/>
      </rPr>
      <t xml:space="preserve"> na projekty EU administrované ORJ 20</t>
    </r>
  </si>
  <si>
    <t xml:space="preserve">  v tom:   kofinancování</t>
  </si>
  <si>
    <t xml:space="preserve">  v tom:    kofinancování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</si>
</sst>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\ ###"/>
    <numFmt numFmtId="165" formatCode="#,##0.0"/>
    <numFmt numFmtId="166" formatCode="0.0%"/>
    <numFmt numFmtId="167" formatCode="000000"/>
    <numFmt numFmtId="168" formatCode="000"/>
    <numFmt numFmtId="169" formatCode="00"/>
    <numFmt numFmtId="170" formatCode="0000"/>
    <numFmt numFmtId="171" formatCode="0000000000000"/>
    <numFmt numFmtId="172" formatCode="0.0"/>
    <numFmt numFmtId="173" formatCode="#,##0.000"/>
  </numFmts>
  <fonts count="5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Times New Roman CE"/>
      <family val="0"/>
    </font>
    <font>
      <b/>
      <i/>
      <sz val="11"/>
      <name val="Times New Roman CE"/>
      <family val="1"/>
    </font>
    <font>
      <i/>
      <sz val="10"/>
      <name val="Times New Roman CE"/>
      <family val="1"/>
    </font>
    <font>
      <b/>
      <sz val="11"/>
      <name val="Times New Roman CE"/>
      <family val="1"/>
    </font>
    <font>
      <b/>
      <sz val="11"/>
      <name val="Times New Roman"/>
      <family val="1"/>
    </font>
    <font>
      <i/>
      <sz val="11"/>
      <name val="Times New Roman CE"/>
      <family val="1"/>
    </font>
    <font>
      <b/>
      <sz val="14"/>
      <name val="Times New Roman"/>
      <family val="1"/>
    </font>
    <font>
      <b/>
      <sz val="10.5"/>
      <name val="Times New Roman CE"/>
      <family val="1"/>
    </font>
    <font>
      <b/>
      <i/>
      <sz val="10.5"/>
      <name val="Times New Roman CE"/>
      <family val="1"/>
    </font>
    <font>
      <sz val="10.5"/>
      <name val="Times New Roman CE"/>
      <family val="1"/>
    </font>
    <font>
      <i/>
      <sz val="10.5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48">
      <alignment/>
      <protection/>
    </xf>
    <xf numFmtId="0" fontId="5" fillId="0" borderId="10" xfId="48" applyFont="1" applyBorder="1" applyAlignment="1">
      <alignment horizontal="center"/>
      <protection/>
    </xf>
    <xf numFmtId="0" fontId="6" fillId="0" borderId="10" xfId="48" applyFont="1" applyBorder="1" applyAlignment="1">
      <alignment horizontal="center"/>
      <protection/>
    </xf>
    <xf numFmtId="0" fontId="4" fillId="0" borderId="0" xfId="48" applyFill="1">
      <alignment/>
      <protection/>
    </xf>
    <xf numFmtId="4" fontId="4" fillId="0" borderId="0" xfId="48" applyNumberFormat="1">
      <alignment/>
      <protection/>
    </xf>
    <xf numFmtId="165" fontId="5" fillId="0" borderId="11" xfId="48" applyNumberFormat="1" applyFont="1" applyFill="1" applyBorder="1" applyAlignment="1">
      <alignment horizontal="right"/>
      <protection/>
    </xf>
    <xf numFmtId="165" fontId="5" fillId="0" borderId="12" xfId="48" applyNumberFormat="1" applyFont="1" applyFill="1" applyBorder="1" applyAlignment="1">
      <alignment horizontal="right"/>
      <protection/>
    </xf>
    <xf numFmtId="165" fontId="7" fillId="0" borderId="13" xfId="48" applyNumberFormat="1" applyFont="1" applyFill="1" applyBorder="1" applyAlignment="1">
      <alignment horizontal="right"/>
      <protection/>
    </xf>
    <xf numFmtId="165" fontId="7" fillId="0" borderId="14" xfId="48" applyNumberFormat="1" applyFont="1" applyFill="1" applyBorder="1" applyAlignment="1">
      <alignment horizontal="right"/>
      <protection/>
    </xf>
    <xf numFmtId="165" fontId="9" fillId="0" borderId="11" xfId="48" applyNumberFormat="1" applyFont="1" applyFill="1" applyBorder="1" applyAlignment="1">
      <alignment horizontal="right"/>
      <protection/>
    </xf>
    <xf numFmtId="165" fontId="9" fillId="0" borderId="12" xfId="48" applyNumberFormat="1" applyFont="1" applyFill="1" applyBorder="1" applyAlignment="1">
      <alignment horizontal="right"/>
      <protection/>
    </xf>
    <xf numFmtId="0" fontId="4" fillId="0" borderId="0" xfId="48" applyFont="1">
      <alignment/>
      <protection/>
    </xf>
    <xf numFmtId="165" fontId="5" fillId="0" borderId="15" xfId="48" applyNumberFormat="1" applyFont="1" applyFill="1" applyBorder="1" applyAlignment="1">
      <alignment horizontal="right"/>
      <protection/>
    </xf>
    <xf numFmtId="165" fontId="5" fillId="0" borderId="16" xfId="48" applyNumberFormat="1" applyFont="1" applyFill="1" applyBorder="1" applyAlignment="1">
      <alignment horizontal="right"/>
      <protection/>
    </xf>
    <xf numFmtId="165" fontId="7" fillId="0" borderId="17" xfId="48" applyNumberFormat="1" applyFont="1" applyFill="1" applyBorder="1" applyAlignment="1">
      <alignment horizontal="right"/>
      <protection/>
    </xf>
    <xf numFmtId="165" fontId="9" fillId="0" borderId="15" xfId="48" applyNumberFormat="1" applyFont="1" applyFill="1" applyBorder="1" applyAlignment="1">
      <alignment horizontal="right"/>
      <protection/>
    </xf>
    <xf numFmtId="165" fontId="9" fillId="0" borderId="16" xfId="48" applyNumberFormat="1" applyFont="1" applyFill="1" applyBorder="1" applyAlignment="1">
      <alignment horizontal="right"/>
      <protection/>
    </xf>
    <xf numFmtId="165" fontId="7" fillId="0" borderId="18" xfId="48" applyNumberFormat="1" applyFont="1" applyFill="1" applyBorder="1" applyAlignment="1">
      <alignment horizontal="right"/>
      <protection/>
    </xf>
    <xf numFmtId="165" fontId="7" fillId="0" borderId="19" xfId="48" applyNumberFormat="1" applyFont="1" applyFill="1" applyBorder="1">
      <alignment/>
      <protection/>
    </xf>
    <xf numFmtId="165" fontId="7" fillId="0" borderId="0" xfId="48" applyNumberFormat="1" applyFont="1" applyFill="1" applyBorder="1">
      <alignment/>
      <protection/>
    </xf>
    <xf numFmtId="3" fontId="8" fillId="0" borderId="20" xfId="47" applyNumberFormat="1" applyFont="1" applyFill="1" applyBorder="1" applyAlignment="1">
      <alignment horizontal="center" vertical="center" wrapText="1"/>
      <protection/>
    </xf>
    <xf numFmtId="0" fontId="8" fillId="0" borderId="21" xfId="47" applyFont="1" applyFill="1" applyBorder="1" applyAlignment="1">
      <alignment horizontal="center" vertical="center" wrapText="1"/>
      <protection/>
    </xf>
    <xf numFmtId="3" fontId="8" fillId="0" borderId="21" xfId="47" applyNumberFormat="1" applyFont="1" applyFill="1" applyBorder="1" applyAlignment="1">
      <alignment horizontal="center" vertical="center" wrapText="1"/>
      <protection/>
    </xf>
    <xf numFmtId="0" fontId="11" fillId="0" borderId="13" xfId="48" applyFont="1" applyFill="1" applyBorder="1" applyAlignment="1">
      <alignment horizontal="left"/>
      <protection/>
    </xf>
    <xf numFmtId="0" fontId="11" fillId="0" borderId="11" xfId="48" applyFont="1" applyFill="1" applyBorder="1" applyAlignment="1">
      <alignment horizontal="left"/>
      <protection/>
    </xf>
    <xf numFmtId="0" fontId="11" fillId="0" borderId="22" xfId="48" applyFont="1" applyFill="1" applyBorder="1" applyAlignment="1">
      <alignment horizontal="left"/>
      <protection/>
    </xf>
    <xf numFmtId="0" fontId="11" fillId="0" borderId="14" xfId="48" applyFont="1" applyFill="1" applyBorder="1" applyAlignment="1">
      <alignment horizontal="left"/>
      <protection/>
    </xf>
    <xf numFmtId="0" fontId="12" fillId="0" borderId="11" xfId="48" applyFont="1" applyFill="1" applyBorder="1" applyAlignment="1">
      <alignment horizontal="left"/>
      <protection/>
    </xf>
    <xf numFmtId="0" fontId="12" fillId="0" borderId="12" xfId="48" applyFont="1" applyFill="1" applyBorder="1" applyAlignment="1">
      <alignment horizontal="left"/>
      <protection/>
    </xf>
    <xf numFmtId="0" fontId="13" fillId="0" borderId="11" xfId="48" applyFont="1" applyFill="1" applyBorder="1" applyAlignment="1">
      <alignment horizontal="left"/>
      <protection/>
    </xf>
    <xf numFmtId="0" fontId="13" fillId="0" borderId="22" xfId="48" applyFont="1" applyFill="1" applyBorder="1" applyAlignment="1">
      <alignment horizontal="left"/>
      <protection/>
    </xf>
    <xf numFmtId="0" fontId="14" fillId="0" borderId="11" xfId="48" applyFont="1" applyFill="1" applyBorder="1" applyAlignment="1">
      <alignment horizontal="left"/>
      <protection/>
    </xf>
    <xf numFmtId="0" fontId="14" fillId="0" borderId="12" xfId="48" applyFont="1" applyFill="1" applyBorder="1" applyAlignment="1">
      <alignment horizontal="left"/>
      <protection/>
    </xf>
    <xf numFmtId="165" fontId="4" fillId="0" borderId="15" xfId="48" applyNumberFormat="1" applyFont="1" applyFill="1" applyBorder="1" applyAlignment="1">
      <alignment horizontal="right"/>
      <protection/>
    </xf>
    <xf numFmtId="165" fontId="4" fillId="0" borderId="23" xfId="48" applyNumberFormat="1" applyFont="1" applyFill="1" applyBorder="1" applyAlignment="1">
      <alignment horizontal="right"/>
      <protection/>
    </xf>
    <xf numFmtId="165" fontId="9" fillId="0" borderId="15" xfId="48" applyNumberFormat="1" applyFont="1" applyFill="1" applyBorder="1" applyAlignment="1">
      <alignment horizontal="right"/>
      <protection/>
    </xf>
    <xf numFmtId="165" fontId="9" fillId="0" borderId="23" xfId="48" applyNumberFormat="1" applyFont="1" applyFill="1" applyBorder="1" applyAlignment="1">
      <alignment horizontal="right"/>
      <protection/>
    </xf>
    <xf numFmtId="165" fontId="5" fillId="0" borderId="14" xfId="48" applyNumberFormat="1" applyFont="1" applyFill="1" applyBorder="1" applyAlignment="1">
      <alignment horizontal="right"/>
      <protection/>
    </xf>
    <xf numFmtId="165" fontId="5" fillId="0" borderId="15" xfId="48" applyNumberFormat="1" applyFont="1" applyFill="1" applyBorder="1" applyAlignment="1">
      <alignment horizontal="right"/>
      <protection/>
    </xf>
    <xf numFmtId="165" fontId="5" fillId="0" borderId="22" xfId="48" applyNumberFormat="1" applyFont="1" applyFill="1" applyBorder="1" applyAlignment="1">
      <alignment horizontal="right"/>
      <protection/>
    </xf>
    <xf numFmtId="165" fontId="5" fillId="0" borderId="23" xfId="48" applyNumberFormat="1" applyFont="1" applyFill="1" applyBorder="1" applyAlignment="1">
      <alignment horizontal="right"/>
      <protection/>
    </xf>
    <xf numFmtId="165" fontId="9" fillId="0" borderId="11" xfId="48" applyNumberFormat="1" applyFont="1" applyFill="1" applyBorder="1" applyAlignment="1">
      <alignment horizontal="right"/>
      <protection/>
    </xf>
    <xf numFmtId="165" fontId="9" fillId="0" borderId="22" xfId="48" applyNumberFormat="1" applyFont="1" applyFill="1" applyBorder="1" applyAlignment="1">
      <alignment horizontal="right"/>
      <protection/>
    </xf>
    <xf numFmtId="0" fontId="7" fillId="0" borderId="24" xfId="48" applyFont="1" applyFill="1" applyBorder="1" applyAlignment="1">
      <alignment horizontal="center" vertical="center" wrapText="1"/>
      <protection/>
    </xf>
    <xf numFmtId="0" fontId="7" fillId="0" borderId="25" xfId="48" applyFont="1" applyFill="1" applyBorder="1" applyAlignment="1">
      <alignment horizontal="center" vertical="center" wrapText="1"/>
      <protection/>
    </xf>
    <xf numFmtId="0" fontId="7" fillId="0" borderId="26" xfId="48" applyFont="1" applyFill="1" applyBorder="1" applyAlignment="1">
      <alignment horizontal="center" vertical="center" wrapText="1"/>
      <protection/>
    </xf>
    <xf numFmtId="0" fontId="7" fillId="0" borderId="27" xfId="48" applyFont="1" applyFill="1" applyBorder="1" applyAlignment="1">
      <alignment horizontal="center" vertical="center" wrapText="1"/>
      <protection/>
    </xf>
    <xf numFmtId="0" fontId="7" fillId="0" borderId="28" xfId="48" applyFont="1" applyFill="1" applyBorder="1" applyAlignment="1">
      <alignment horizontal="center" vertical="center" wrapText="1"/>
      <protection/>
    </xf>
    <xf numFmtId="49" fontId="10" fillId="0" borderId="0" xfId="47" applyNumberFormat="1" applyFont="1" applyAlignment="1">
      <alignment horizontal="center" vertical="center"/>
      <protection/>
    </xf>
    <xf numFmtId="0" fontId="7" fillId="0" borderId="29" xfId="48" applyFont="1" applyFill="1" applyBorder="1" applyAlignment="1">
      <alignment horizontal="center" vertical="center"/>
      <protection/>
    </xf>
    <xf numFmtId="0" fontId="7" fillId="0" borderId="30" xfId="48" applyFont="1" applyFill="1" applyBorder="1" applyAlignment="1">
      <alignment horizontal="center" vertical="center"/>
      <protection/>
    </xf>
    <xf numFmtId="0" fontId="7" fillId="0" borderId="27" xfId="48" applyFont="1" applyFill="1" applyBorder="1" applyAlignment="1">
      <alignment horizontal="center" vertical="center"/>
      <protection/>
    </xf>
    <xf numFmtId="0" fontId="7" fillId="0" borderId="25" xfId="48" applyFont="1" applyFill="1" applyBorder="1" applyAlignment="1">
      <alignment horizontal="center" vertical="center"/>
      <protection/>
    </xf>
    <xf numFmtId="0" fontId="7" fillId="0" borderId="28" xfId="48" applyFont="1" applyFill="1" applyBorder="1" applyAlignment="1">
      <alignment horizontal="center" vertical="center"/>
      <protection/>
    </xf>
    <xf numFmtId="165" fontId="5" fillId="0" borderId="18" xfId="48" applyNumberFormat="1" applyFont="1" applyFill="1" applyBorder="1" applyAlignment="1">
      <alignment horizontal="right"/>
      <protection/>
    </xf>
    <xf numFmtId="165" fontId="9" fillId="0" borderId="12" xfId="48" applyNumberFormat="1" applyFont="1" applyFill="1" applyBorder="1" applyAlignment="1">
      <alignment horizontal="right"/>
      <protection/>
    </xf>
    <xf numFmtId="165" fontId="9" fillId="0" borderId="16" xfId="48" applyNumberFormat="1" applyFont="1" applyFill="1" applyBorder="1" applyAlignment="1">
      <alignment horizontal="right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estava SRV 1" xfId="47"/>
    <cellStyle name="normální_sestavy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F79"/>
  <sheetViews>
    <sheetView tabSelected="1" zoomScalePageLayoutView="0" workbookViewId="0" topLeftCell="A37">
      <selection activeCell="I65" sqref="I65"/>
    </sheetView>
  </sheetViews>
  <sheetFormatPr defaultColWidth="9.00390625" defaultRowHeight="12.75"/>
  <cols>
    <col min="1" max="1" width="12.875" style="12" customWidth="1"/>
    <col min="2" max="2" width="48.00390625" style="1" customWidth="1"/>
    <col min="3" max="3" width="12.75390625" style="1" customWidth="1"/>
    <col min="4" max="5" width="12.875" style="1" customWidth="1"/>
    <col min="6" max="6" width="8.375" style="1" customWidth="1"/>
    <col min="7" max="16384" width="9.125" style="1" customWidth="1"/>
  </cols>
  <sheetData>
    <row r="1" spans="1:6" ht="29.25" customHeight="1">
      <c r="A1" s="49" t="s">
        <v>21</v>
      </c>
      <c r="B1" s="49"/>
      <c r="C1" s="49"/>
      <c r="D1" s="49"/>
      <c r="E1" s="49"/>
      <c r="F1" s="49"/>
    </row>
    <row r="2" spans="1:6" ht="15.75" thickBot="1">
      <c r="A2" s="2"/>
      <c r="B2" s="2"/>
      <c r="C2" s="2"/>
      <c r="D2" s="2"/>
      <c r="E2" s="2"/>
      <c r="F2" s="3" t="s">
        <v>0</v>
      </c>
    </row>
    <row r="3" spans="1:6" ht="71.25" customHeight="1" thickBot="1">
      <c r="A3" s="50" t="s">
        <v>1</v>
      </c>
      <c r="B3" s="51"/>
      <c r="C3" s="22" t="s">
        <v>17</v>
      </c>
      <c r="D3" s="23" t="s">
        <v>18</v>
      </c>
      <c r="E3" s="23" t="s">
        <v>19</v>
      </c>
      <c r="F3" s="21" t="s">
        <v>20</v>
      </c>
    </row>
    <row r="4" spans="1:6" s="4" customFormat="1" ht="15.75" customHeight="1">
      <c r="A4" s="52" t="s">
        <v>2</v>
      </c>
      <c r="B4" s="24" t="s">
        <v>3</v>
      </c>
      <c r="C4" s="8">
        <f aca="true" t="shared" si="0" ref="C4:E6">C12+C20+C28+C36+C44+C52+C60+C68</f>
        <v>722445.79</v>
      </c>
      <c r="D4" s="8">
        <f t="shared" si="0"/>
        <v>685560.0200000001</v>
      </c>
      <c r="E4" s="8">
        <f t="shared" si="0"/>
        <v>51769.880000000005</v>
      </c>
      <c r="F4" s="15">
        <f>(E4/D4)*100</f>
        <v>7.551473027846635</v>
      </c>
    </row>
    <row r="5" spans="1:6" s="4" customFormat="1" ht="15.75" customHeight="1">
      <c r="A5" s="53"/>
      <c r="B5" s="25" t="s">
        <v>22</v>
      </c>
      <c r="C5" s="38">
        <f t="shared" si="0"/>
        <v>613324.73</v>
      </c>
      <c r="D5" s="38">
        <f t="shared" si="0"/>
        <v>572736.63</v>
      </c>
      <c r="E5" s="38">
        <f t="shared" si="0"/>
        <v>41980.97</v>
      </c>
      <c r="F5" s="39">
        <f aca="true" t="shared" si="1" ref="F5:F10">(E5/D5)*100</f>
        <v>7.3298908784653785</v>
      </c>
    </row>
    <row r="6" spans="1:6" s="4" customFormat="1" ht="15.75" customHeight="1" thickBot="1">
      <c r="A6" s="53"/>
      <c r="B6" s="26" t="s">
        <v>23</v>
      </c>
      <c r="C6" s="40">
        <f t="shared" si="0"/>
        <v>109121.06</v>
      </c>
      <c r="D6" s="40">
        <f t="shared" si="0"/>
        <v>112823.39</v>
      </c>
      <c r="E6" s="40">
        <f t="shared" si="0"/>
        <v>9788.91</v>
      </c>
      <c r="F6" s="41">
        <f t="shared" si="1"/>
        <v>8.676312597946223</v>
      </c>
    </row>
    <row r="7" spans="1:6" ht="15.75" thickTop="1">
      <c r="A7" s="53"/>
      <c r="B7" s="27" t="s">
        <v>4</v>
      </c>
      <c r="C7" s="19">
        <f>C15+C23+C31+C39+C47+C55+C63+C71</f>
        <v>720324.9099999999</v>
      </c>
      <c r="D7" s="20">
        <f>D15+D23+D31+D39+D47+D55+D63+D71</f>
        <v>905848.9799999999</v>
      </c>
      <c r="E7" s="9">
        <v>24968.59</v>
      </c>
      <c r="F7" s="18">
        <f>(E7/D7)*100</f>
        <v>2.7563744676292514</v>
      </c>
    </row>
    <row r="8" spans="1:6" ht="15">
      <c r="A8" s="53"/>
      <c r="B8" s="28" t="s">
        <v>43</v>
      </c>
      <c r="C8" s="6">
        <v>87466.17</v>
      </c>
      <c r="D8" s="6">
        <f>D16+D24+D32+D40+D48+D56+D64+D72</f>
        <v>104198.69</v>
      </c>
      <c r="E8" s="6">
        <v>141.8</v>
      </c>
      <c r="F8" s="13">
        <f t="shared" si="1"/>
        <v>0.13608616384716546</v>
      </c>
    </row>
    <row r="9" spans="1:6" ht="15">
      <c r="A9" s="53"/>
      <c r="B9" s="28" t="s">
        <v>5</v>
      </c>
      <c r="C9" s="6">
        <v>12952.65</v>
      </c>
      <c r="D9" s="6">
        <f>D17+D25+D33+D41+D49+D57+D65+D73</f>
        <v>27850.24</v>
      </c>
      <c r="E9" s="6">
        <v>396.48</v>
      </c>
      <c r="F9" s="13">
        <f t="shared" si="1"/>
        <v>1.4236143027851824</v>
      </c>
    </row>
    <row r="10" spans="1:6" ht="15">
      <c r="A10" s="53"/>
      <c r="B10" s="28" t="s">
        <v>6</v>
      </c>
      <c r="C10" s="6">
        <v>510785.03</v>
      </c>
      <c r="D10" s="6">
        <f>D18+D26+D34+D42+D50+D58+D66+D74</f>
        <v>618352.77</v>
      </c>
      <c r="E10" s="6">
        <f>E18+E26+E34+E42+E50+E58+E66+E74</f>
        <v>1010.48</v>
      </c>
      <c r="F10" s="13">
        <f t="shared" si="1"/>
        <v>0.16341480931669475</v>
      </c>
    </row>
    <row r="11" spans="1:6" ht="15.75" thickBot="1">
      <c r="A11" s="54"/>
      <c r="B11" s="29" t="s">
        <v>7</v>
      </c>
      <c r="C11" s="7">
        <f>C75</f>
        <v>109121.06</v>
      </c>
      <c r="D11" s="6">
        <f>D19+D27+D35+D43+D51+D59+D67+D75</f>
        <v>155447.28</v>
      </c>
      <c r="E11" s="6">
        <f>E19+E27+E35+E43+E51+E59+E67+E75</f>
        <v>23419.83</v>
      </c>
      <c r="F11" s="14">
        <f aca="true" t="shared" si="2" ref="F11:F22">IF(E11&lt;&gt;0,E11/D11,"*****")</f>
        <v>0.1506609186085469</v>
      </c>
    </row>
    <row r="12" spans="1:6" ht="15">
      <c r="A12" s="47" t="s">
        <v>8</v>
      </c>
      <c r="B12" s="24" t="s">
        <v>24</v>
      </c>
      <c r="C12" s="8">
        <v>0</v>
      </c>
      <c r="D12" s="8">
        <v>0</v>
      </c>
      <c r="E12" s="8">
        <v>0</v>
      </c>
      <c r="F12" s="15" t="str">
        <f t="shared" si="2"/>
        <v>*****</v>
      </c>
    </row>
    <row r="13" spans="1:6" ht="15">
      <c r="A13" s="45"/>
      <c r="B13" s="30" t="s">
        <v>25</v>
      </c>
      <c r="C13" s="42">
        <v>0</v>
      </c>
      <c r="D13" s="42">
        <v>0</v>
      </c>
      <c r="E13" s="42">
        <v>0</v>
      </c>
      <c r="F13" s="34" t="str">
        <f t="shared" si="2"/>
        <v>*****</v>
      </c>
    </row>
    <row r="14" spans="1:6" ht="15.75" thickBot="1">
      <c r="A14" s="45"/>
      <c r="B14" s="31" t="s">
        <v>26</v>
      </c>
      <c r="C14" s="43">
        <v>0</v>
      </c>
      <c r="D14" s="43">
        <v>0</v>
      </c>
      <c r="E14" s="43">
        <v>0</v>
      </c>
      <c r="F14" s="35" t="str">
        <f t="shared" si="2"/>
        <v>*****</v>
      </c>
    </row>
    <row r="15" spans="1:6" ht="15.75" thickTop="1">
      <c r="A15" s="45"/>
      <c r="B15" s="27" t="s">
        <v>27</v>
      </c>
      <c r="C15" s="9">
        <v>0</v>
      </c>
      <c r="D15" s="9">
        <f>SUM(D16:D19)</f>
        <v>5741.5</v>
      </c>
      <c r="E15" s="9">
        <f>SUM(E16:E19)</f>
        <v>150.6</v>
      </c>
      <c r="F15" s="18">
        <f>(E15/D15)*100</f>
        <v>2.623007924758338</v>
      </c>
    </row>
    <row r="16" spans="1:6" ht="15">
      <c r="A16" s="45"/>
      <c r="B16" s="32" t="s">
        <v>42</v>
      </c>
      <c r="C16" s="10">
        <v>0</v>
      </c>
      <c r="D16" s="10">
        <f>899.84-0.65</f>
        <v>899.19</v>
      </c>
      <c r="E16" s="10">
        <v>27.97</v>
      </c>
      <c r="F16" s="55">
        <f>(E16/D16)*100</f>
        <v>3.1105772973453885</v>
      </c>
    </row>
    <row r="17" spans="1:6" ht="15">
      <c r="A17" s="45"/>
      <c r="B17" s="32" t="s">
        <v>5</v>
      </c>
      <c r="C17" s="10">
        <v>0</v>
      </c>
      <c r="D17" s="10">
        <v>0</v>
      </c>
      <c r="E17" s="10">
        <v>0</v>
      </c>
      <c r="F17" s="36" t="s">
        <v>16</v>
      </c>
    </row>
    <row r="18" spans="1:6" ht="15">
      <c r="A18" s="45"/>
      <c r="B18" s="32" t="s">
        <v>6</v>
      </c>
      <c r="C18" s="10">
        <v>0</v>
      </c>
      <c r="D18" s="10">
        <v>4842.31</v>
      </c>
      <c r="E18" s="10">
        <v>122.63</v>
      </c>
      <c r="F18" s="36">
        <f aca="true" t="shared" si="3" ref="F18:F75">(E18/D18)*100</f>
        <v>2.532469007560441</v>
      </c>
    </row>
    <row r="19" spans="1:6" ht="15.75" thickBot="1">
      <c r="A19" s="48"/>
      <c r="B19" s="33" t="s">
        <v>7</v>
      </c>
      <c r="C19" s="11">
        <v>0</v>
      </c>
      <c r="D19" s="11">
        <v>0</v>
      </c>
      <c r="E19" s="11">
        <v>0</v>
      </c>
      <c r="F19" s="36" t="str">
        <f t="shared" si="2"/>
        <v>*****</v>
      </c>
    </row>
    <row r="20" spans="1:6" ht="15" customHeight="1">
      <c r="A20" s="47" t="s">
        <v>14</v>
      </c>
      <c r="B20" s="24" t="s">
        <v>28</v>
      </c>
      <c r="C20" s="8">
        <v>0</v>
      </c>
      <c r="D20" s="8">
        <v>19664.84</v>
      </c>
      <c r="E20" s="8">
        <v>41980.97</v>
      </c>
      <c r="F20" s="15">
        <f t="shared" si="3"/>
        <v>213.48238785568557</v>
      </c>
    </row>
    <row r="21" spans="1:6" ht="15">
      <c r="A21" s="45"/>
      <c r="B21" s="30" t="s">
        <v>25</v>
      </c>
      <c r="C21" s="42">
        <v>0</v>
      </c>
      <c r="D21" s="42">
        <v>19664.84</v>
      </c>
      <c r="E21" s="42">
        <v>41980.97</v>
      </c>
      <c r="F21" s="36">
        <f t="shared" si="3"/>
        <v>213.48238785568557</v>
      </c>
    </row>
    <row r="22" spans="1:6" ht="15.75" thickBot="1">
      <c r="A22" s="45"/>
      <c r="B22" s="31" t="s">
        <v>26</v>
      </c>
      <c r="C22" s="43">
        <v>0</v>
      </c>
      <c r="D22" s="43">
        <v>0</v>
      </c>
      <c r="E22" s="43">
        <v>0</v>
      </c>
      <c r="F22" s="37" t="str">
        <f t="shared" si="2"/>
        <v>*****</v>
      </c>
    </row>
    <row r="23" spans="1:6" ht="15.75" thickTop="1">
      <c r="A23" s="45"/>
      <c r="B23" s="27" t="s">
        <v>29</v>
      </c>
      <c r="C23" s="9">
        <v>0</v>
      </c>
      <c r="D23" s="9">
        <f>SUM(D24:D27)</f>
        <v>543133.24</v>
      </c>
      <c r="E23" s="9">
        <f>SUM(E24:E27)</f>
        <v>645.48</v>
      </c>
      <c r="F23" s="18">
        <f t="shared" si="3"/>
        <v>0.11884376658662985</v>
      </c>
    </row>
    <row r="24" spans="1:6" ht="15">
      <c r="A24" s="45"/>
      <c r="B24" s="32" t="s">
        <v>42</v>
      </c>
      <c r="C24" s="10">
        <v>0</v>
      </c>
      <c r="D24" s="10">
        <v>77259.97</v>
      </c>
      <c r="E24" s="10">
        <v>74.38</v>
      </c>
      <c r="F24" s="16">
        <f t="shared" si="3"/>
        <v>0.09627236458932095</v>
      </c>
    </row>
    <row r="25" spans="1:6" ht="15">
      <c r="A25" s="45"/>
      <c r="B25" s="32" t="s">
        <v>5</v>
      </c>
      <c r="C25" s="10">
        <v>0</v>
      </c>
      <c r="D25" s="10">
        <v>19286.43</v>
      </c>
      <c r="E25" s="10">
        <v>0</v>
      </c>
      <c r="F25" s="16">
        <f t="shared" si="3"/>
        <v>0</v>
      </c>
    </row>
    <row r="26" spans="1:6" ht="15">
      <c r="A26" s="45"/>
      <c r="B26" s="32" t="s">
        <v>6</v>
      </c>
      <c r="C26" s="10">
        <v>0</v>
      </c>
      <c r="D26" s="10">
        <v>446586.84</v>
      </c>
      <c r="E26" s="10">
        <v>571.1</v>
      </c>
      <c r="F26" s="16">
        <f t="shared" si="3"/>
        <v>0.12788106340079344</v>
      </c>
    </row>
    <row r="27" spans="1:6" ht="15.75" thickBot="1">
      <c r="A27" s="48"/>
      <c r="B27" s="33" t="s">
        <v>7</v>
      </c>
      <c r="C27" s="11">
        <v>0</v>
      </c>
      <c r="D27" s="11">
        <v>0</v>
      </c>
      <c r="E27" s="11">
        <v>0</v>
      </c>
      <c r="F27" s="17" t="s">
        <v>16</v>
      </c>
    </row>
    <row r="28" spans="1:6" ht="15">
      <c r="A28" s="47" t="s">
        <v>9</v>
      </c>
      <c r="B28" s="24" t="s">
        <v>30</v>
      </c>
      <c r="C28" s="8">
        <v>0</v>
      </c>
      <c r="D28" s="8">
        <v>0</v>
      </c>
      <c r="E28" s="8">
        <v>0</v>
      </c>
      <c r="F28" s="15" t="s">
        <v>16</v>
      </c>
    </row>
    <row r="29" spans="1:6" ht="15">
      <c r="A29" s="45"/>
      <c r="B29" s="30" t="s">
        <v>25</v>
      </c>
      <c r="C29" s="42">
        <v>0</v>
      </c>
      <c r="D29" s="42">
        <v>0</v>
      </c>
      <c r="E29" s="42">
        <v>0</v>
      </c>
      <c r="F29" s="36" t="s">
        <v>16</v>
      </c>
    </row>
    <row r="30" spans="1:6" ht="15.75" thickBot="1">
      <c r="A30" s="45"/>
      <c r="B30" s="31" t="s">
        <v>26</v>
      </c>
      <c r="C30" s="43">
        <v>0</v>
      </c>
      <c r="D30" s="43">
        <v>0</v>
      </c>
      <c r="E30" s="43">
        <v>0</v>
      </c>
      <c r="F30" s="37" t="s">
        <v>16</v>
      </c>
    </row>
    <row r="31" spans="1:6" ht="15.75" thickTop="1">
      <c r="A31" s="45"/>
      <c r="B31" s="27" t="s">
        <v>31</v>
      </c>
      <c r="C31" s="9">
        <v>0</v>
      </c>
      <c r="D31" s="9">
        <f>SUM(D32:D35)</f>
        <v>20605.2</v>
      </c>
      <c r="E31" s="9">
        <f>SUM(E32:E35)</f>
        <v>396.48</v>
      </c>
      <c r="F31" s="18">
        <f t="shared" si="3"/>
        <v>1.9241744802282919</v>
      </c>
    </row>
    <row r="32" spans="1:6" ht="15">
      <c r="A32" s="45"/>
      <c r="B32" s="32" t="s">
        <v>42</v>
      </c>
      <c r="C32" s="10">
        <v>0</v>
      </c>
      <c r="D32" s="10">
        <v>154</v>
      </c>
      <c r="E32" s="10">
        <v>0</v>
      </c>
      <c r="F32" s="16">
        <f t="shared" si="3"/>
        <v>0</v>
      </c>
    </row>
    <row r="33" spans="1:6" ht="15">
      <c r="A33" s="45"/>
      <c r="B33" s="32" t="s">
        <v>5</v>
      </c>
      <c r="C33" s="10">
        <v>0</v>
      </c>
      <c r="D33" s="10">
        <v>8268.61</v>
      </c>
      <c r="E33" s="10">
        <v>396.48</v>
      </c>
      <c r="F33" s="16">
        <f t="shared" si="3"/>
        <v>4.795001820136637</v>
      </c>
    </row>
    <row r="34" spans="1:6" ht="15">
      <c r="A34" s="45"/>
      <c r="B34" s="32" t="s">
        <v>6</v>
      </c>
      <c r="C34" s="10">
        <v>0</v>
      </c>
      <c r="D34" s="10">
        <v>12182.59</v>
      </c>
      <c r="E34" s="10">
        <v>0</v>
      </c>
      <c r="F34" s="16">
        <f t="shared" si="3"/>
        <v>0</v>
      </c>
    </row>
    <row r="35" spans="1:6" ht="15.75" thickBot="1">
      <c r="A35" s="48"/>
      <c r="B35" s="33" t="s">
        <v>7</v>
      </c>
      <c r="C35" s="11">
        <v>0</v>
      </c>
      <c r="D35" s="11">
        <v>0</v>
      </c>
      <c r="E35" s="11">
        <v>0</v>
      </c>
      <c r="F35" s="17" t="s">
        <v>16</v>
      </c>
    </row>
    <row r="36" spans="1:6" ht="15">
      <c r="A36" s="47" t="s">
        <v>10</v>
      </c>
      <c r="B36" s="24" t="s">
        <v>32</v>
      </c>
      <c r="C36" s="8">
        <v>0</v>
      </c>
      <c r="D36" s="8">
        <v>3702.33</v>
      </c>
      <c r="E36" s="8">
        <v>9786.61</v>
      </c>
      <c r="F36" s="15">
        <f t="shared" si="3"/>
        <v>264.33651241245377</v>
      </c>
    </row>
    <row r="37" spans="1:6" ht="15">
      <c r="A37" s="45"/>
      <c r="B37" s="30" t="s">
        <v>25</v>
      </c>
      <c r="C37" s="42">
        <v>0</v>
      </c>
      <c r="D37" s="42">
        <v>0</v>
      </c>
      <c r="E37" s="42">
        <v>0</v>
      </c>
      <c r="F37" s="36" t="s">
        <v>16</v>
      </c>
    </row>
    <row r="38" spans="1:6" ht="15.75" thickBot="1">
      <c r="A38" s="45"/>
      <c r="B38" s="31" t="s">
        <v>26</v>
      </c>
      <c r="C38" s="43">
        <v>0</v>
      </c>
      <c r="D38" s="43">
        <v>3702.33</v>
      </c>
      <c r="E38" s="43">
        <v>9786.61</v>
      </c>
      <c r="F38" s="37">
        <f t="shared" si="3"/>
        <v>264.33651241245377</v>
      </c>
    </row>
    <row r="39" spans="1:6" ht="15.75" thickTop="1">
      <c r="A39" s="45"/>
      <c r="B39" s="27" t="s">
        <v>33</v>
      </c>
      <c r="C39" s="9">
        <v>0</v>
      </c>
      <c r="D39" s="9">
        <v>3702.33</v>
      </c>
      <c r="E39" s="9">
        <v>3702.33</v>
      </c>
      <c r="F39" s="18">
        <f t="shared" si="3"/>
        <v>100</v>
      </c>
    </row>
    <row r="40" spans="1:6" ht="15">
      <c r="A40" s="45"/>
      <c r="B40" s="32" t="s">
        <v>42</v>
      </c>
      <c r="C40" s="10">
        <v>0</v>
      </c>
      <c r="D40" s="10">
        <v>0</v>
      </c>
      <c r="E40" s="10">
        <v>0</v>
      </c>
      <c r="F40" s="16" t="s">
        <v>16</v>
      </c>
    </row>
    <row r="41" spans="1:6" ht="15">
      <c r="A41" s="45"/>
      <c r="B41" s="32" t="s">
        <v>5</v>
      </c>
      <c r="C41" s="10">
        <v>0</v>
      </c>
      <c r="D41" s="10">
        <v>0</v>
      </c>
      <c r="E41" s="10">
        <v>0</v>
      </c>
      <c r="F41" s="16" t="s">
        <v>16</v>
      </c>
    </row>
    <row r="42" spans="1:6" ht="15">
      <c r="A42" s="45"/>
      <c r="B42" s="32" t="s">
        <v>6</v>
      </c>
      <c r="C42" s="10">
        <v>0</v>
      </c>
      <c r="D42" s="10">
        <v>0</v>
      </c>
      <c r="E42" s="10">
        <v>0</v>
      </c>
      <c r="F42" s="16" t="s">
        <v>16</v>
      </c>
    </row>
    <row r="43" spans="1:6" ht="15.75" thickBot="1">
      <c r="A43" s="48"/>
      <c r="B43" s="33" t="s">
        <v>7</v>
      </c>
      <c r="C43" s="11">
        <v>0</v>
      </c>
      <c r="D43" s="11">
        <v>3702.33</v>
      </c>
      <c r="E43" s="11">
        <v>3702.33</v>
      </c>
      <c r="F43" s="17">
        <f>(E43/D43)*100</f>
        <v>100</v>
      </c>
    </row>
    <row r="44" spans="1:6" ht="15">
      <c r="A44" s="47" t="s">
        <v>11</v>
      </c>
      <c r="B44" s="24" t="s">
        <v>34</v>
      </c>
      <c r="C44" s="8">
        <v>0</v>
      </c>
      <c r="D44" s="8">
        <v>0</v>
      </c>
      <c r="E44" s="8">
        <v>2.3</v>
      </c>
      <c r="F44" s="15" t="s">
        <v>16</v>
      </c>
    </row>
    <row r="45" spans="1:6" ht="15">
      <c r="A45" s="45"/>
      <c r="B45" s="30" t="s">
        <v>25</v>
      </c>
      <c r="C45" s="42">
        <v>0</v>
      </c>
      <c r="D45" s="42">
        <v>0</v>
      </c>
      <c r="E45" s="42">
        <v>0</v>
      </c>
      <c r="F45" s="36" t="s">
        <v>16</v>
      </c>
    </row>
    <row r="46" spans="1:6" ht="15.75" thickBot="1">
      <c r="A46" s="45"/>
      <c r="B46" s="31" t="s">
        <v>26</v>
      </c>
      <c r="C46" s="43">
        <v>0</v>
      </c>
      <c r="D46" s="43">
        <v>0</v>
      </c>
      <c r="E46" s="43">
        <v>2.3</v>
      </c>
      <c r="F46" s="37" t="s">
        <v>16</v>
      </c>
    </row>
    <row r="47" spans="1:6" ht="15.75" thickTop="1">
      <c r="A47" s="45"/>
      <c r="B47" s="27" t="s">
        <v>35</v>
      </c>
      <c r="C47" s="9">
        <v>0</v>
      </c>
      <c r="D47" s="9">
        <f>SUM(D48:D51)</f>
        <v>50276.619999999995</v>
      </c>
      <c r="E47" s="9">
        <f>SUM(E48:E51)</f>
        <v>19727.1</v>
      </c>
      <c r="F47" s="18">
        <f t="shared" si="3"/>
        <v>39.23712453223785</v>
      </c>
    </row>
    <row r="48" spans="1:6" ht="15">
      <c r="A48" s="45"/>
      <c r="B48" s="32" t="s">
        <v>42</v>
      </c>
      <c r="C48" s="10">
        <v>0</v>
      </c>
      <c r="D48" s="10">
        <v>286.95</v>
      </c>
      <c r="E48" s="10">
        <v>1.44</v>
      </c>
      <c r="F48" s="16">
        <f t="shared" si="3"/>
        <v>0.501829587036069</v>
      </c>
    </row>
    <row r="49" spans="1:6" ht="15">
      <c r="A49" s="45"/>
      <c r="B49" s="32" t="s">
        <v>5</v>
      </c>
      <c r="C49" s="42">
        <v>0</v>
      </c>
      <c r="D49" s="42">
        <v>0</v>
      </c>
      <c r="E49" s="42">
        <v>0</v>
      </c>
      <c r="F49" s="36" t="s">
        <v>16</v>
      </c>
    </row>
    <row r="50" spans="1:6" ht="15">
      <c r="A50" s="45"/>
      <c r="B50" s="32" t="s">
        <v>6</v>
      </c>
      <c r="C50" s="42">
        <v>0</v>
      </c>
      <c r="D50" s="42">
        <v>7365.78</v>
      </c>
      <c r="E50" s="42">
        <v>8.16</v>
      </c>
      <c r="F50" s="36">
        <f t="shared" si="3"/>
        <v>0.11078256477929017</v>
      </c>
    </row>
    <row r="51" spans="1:6" ht="15.75" thickBot="1">
      <c r="A51" s="48"/>
      <c r="B51" s="33" t="s">
        <v>7</v>
      </c>
      <c r="C51" s="56">
        <v>0</v>
      </c>
      <c r="D51" s="56">
        <v>42623.89</v>
      </c>
      <c r="E51" s="56">
        <v>19717.5</v>
      </c>
      <c r="F51" s="57">
        <f t="shared" si="3"/>
        <v>46.25926915633463</v>
      </c>
    </row>
    <row r="52" spans="1:6" ht="15">
      <c r="A52" s="47" t="s">
        <v>12</v>
      </c>
      <c r="B52" s="24" t="s">
        <v>36</v>
      </c>
      <c r="C52" s="8">
        <v>0</v>
      </c>
      <c r="D52" s="8">
        <v>0</v>
      </c>
      <c r="E52" s="8">
        <v>0</v>
      </c>
      <c r="F52" s="15" t="s">
        <v>16</v>
      </c>
    </row>
    <row r="53" spans="1:6" ht="15">
      <c r="A53" s="45"/>
      <c r="B53" s="30" t="s">
        <v>25</v>
      </c>
      <c r="C53" s="42">
        <v>0</v>
      </c>
      <c r="D53" s="42">
        <v>0</v>
      </c>
      <c r="E53" s="42">
        <v>0</v>
      </c>
      <c r="F53" s="36" t="s">
        <v>16</v>
      </c>
    </row>
    <row r="54" spans="1:6" ht="15.75" thickBot="1">
      <c r="A54" s="45"/>
      <c r="B54" s="31" t="s">
        <v>26</v>
      </c>
      <c r="C54" s="43">
        <v>0</v>
      </c>
      <c r="D54" s="43">
        <v>0</v>
      </c>
      <c r="E54" s="43">
        <v>0</v>
      </c>
      <c r="F54" s="37" t="s">
        <v>16</v>
      </c>
    </row>
    <row r="55" spans="1:6" ht="15.75" thickTop="1">
      <c r="A55" s="45"/>
      <c r="B55" s="27" t="s">
        <v>37</v>
      </c>
      <c r="C55" s="9">
        <v>0</v>
      </c>
      <c r="D55" s="9">
        <f>SUM(D56:D59)</f>
        <v>6950</v>
      </c>
      <c r="E55" s="9">
        <f>SUM(E56:E59)</f>
        <v>279.68</v>
      </c>
      <c r="F55" s="18">
        <f t="shared" si="3"/>
        <v>4.024172661870503</v>
      </c>
    </row>
    <row r="56" spans="1:6" ht="15">
      <c r="A56" s="45"/>
      <c r="B56" s="32" t="s">
        <v>42</v>
      </c>
      <c r="C56" s="10">
        <v>0</v>
      </c>
      <c r="D56" s="10">
        <v>695</v>
      </c>
      <c r="E56" s="10">
        <v>27.97</v>
      </c>
      <c r="F56" s="16">
        <f t="shared" si="3"/>
        <v>4.024460431654677</v>
      </c>
    </row>
    <row r="57" spans="1:6" ht="15">
      <c r="A57" s="45"/>
      <c r="B57" s="32" t="s">
        <v>5</v>
      </c>
      <c r="C57" s="10">
        <v>0</v>
      </c>
      <c r="D57" s="10">
        <v>0</v>
      </c>
      <c r="E57" s="10">
        <v>0</v>
      </c>
      <c r="F57" s="16" t="s">
        <v>16</v>
      </c>
    </row>
    <row r="58" spans="1:6" ht="15">
      <c r="A58" s="45"/>
      <c r="B58" s="32" t="s">
        <v>6</v>
      </c>
      <c r="C58" s="10">
        <v>0</v>
      </c>
      <c r="D58" s="10">
        <v>6255</v>
      </c>
      <c r="E58" s="10">
        <v>251.71</v>
      </c>
      <c r="F58" s="16">
        <f t="shared" si="3"/>
        <v>4.02414068745004</v>
      </c>
    </row>
    <row r="59" spans="1:6" ht="15.75" thickBot="1">
      <c r="A59" s="48"/>
      <c r="B59" s="33" t="s">
        <v>7</v>
      </c>
      <c r="C59" s="11">
        <v>0</v>
      </c>
      <c r="D59" s="11">
        <v>0</v>
      </c>
      <c r="E59" s="11">
        <v>0</v>
      </c>
      <c r="F59" s="17" t="s">
        <v>16</v>
      </c>
    </row>
    <row r="60" spans="1:6" ht="15">
      <c r="A60" s="44" t="s">
        <v>15</v>
      </c>
      <c r="B60" s="24" t="s">
        <v>38</v>
      </c>
      <c r="C60" s="8">
        <v>0</v>
      </c>
      <c r="D60" s="8">
        <v>0</v>
      </c>
      <c r="E60" s="8">
        <v>0</v>
      </c>
      <c r="F60" s="15" t="s">
        <v>16</v>
      </c>
    </row>
    <row r="61" spans="1:6" ht="15">
      <c r="A61" s="45"/>
      <c r="B61" s="30" t="s">
        <v>25</v>
      </c>
      <c r="C61" s="42">
        <v>0</v>
      </c>
      <c r="D61" s="42">
        <v>0</v>
      </c>
      <c r="E61" s="42">
        <v>0</v>
      </c>
      <c r="F61" s="36" t="s">
        <v>16</v>
      </c>
    </row>
    <row r="62" spans="1:6" ht="15.75" thickBot="1">
      <c r="A62" s="45"/>
      <c r="B62" s="31" t="s">
        <v>26</v>
      </c>
      <c r="C62" s="43">
        <v>0</v>
      </c>
      <c r="D62" s="43">
        <v>0</v>
      </c>
      <c r="E62" s="43">
        <v>0</v>
      </c>
      <c r="F62" s="37" t="s">
        <v>16</v>
      </c>
    </row>
    <row r="63" spans="1:6" ht="15.75" thickTop="1">
      <c r="A63" s="45"/>
      <c r="B63" s="27" t="s">
        <v>39</v>
      </c>
      <c r="C63" s="9">
        <v>0</v>
      </c>
      <c r="D63" s="9">
        <f>SUM(D64:D67)</f>
        <v>130377.72</v>
      </c>
      <c r="E63" s="9">
        <v>66.91</v>
      </c>
      <c r="F63" s="18">
        <f t="shared" si="3"/>
        <v>0.05132011819197329</v>
      </c>
    </row>
    <row r="64" spans="1:6" ht="15">
      <c r="A64" s="45"/>
      <c r="B64" s="32" t="s">
        <v>42</v>
      </c>
      <c r="C64" s="10">
        <v>0</v>
      </c>
      <c r="D64" s="10">
        <v>19512.38</v>
      </c>
      <c r="E64" s="10">
        <v>10.04</v>
      </c>
      <c r="F64" s="16">
        <f t="shared" si="3"/>
        <v>0.05145451246849435</v>
      </c>
    </row>
    <row r="65" spans="1:6" ht="15">
      <c r="A65" s="45"/>
      <c r="B65" s="32" t="s">
        <v>5</v>
      </c>
      <c r="C65" s="10">
        <v>0</v>
      </c>
      <c r="D65" s="10">
        <v>295.2</v>
      </c>
      <c r="E65" s="10">
        <v>0</v>
      </c>
      <c r="F65" s="16">
        <f t="shared" si="3"/>
        <v>0</v>
      </c>
    </row>
    <row r="66" spans="1:6" ht="15">
      <c r="A66" s="45"/>
      <c r="B66" s="32" t="s">
        <v>6</v>
      </c>
      <c r="C66" s="10">
        <v>0</v>
      </c>
      <c r="D66" s="10">
        <v>110570.14</v>
      </c>
      <c r="E66" s="10">
        <v>56.88</v>
      </c>
      <c r="F66" s="16">
        <f t="shared" si="3"/>
        <v>0.051442459962517915</v>
      </c>
    </row>
    <row r="67" spans="1:6" ht="15.75" thickBot="1">
      <c r="A67" s="46"/>
      <c r="B67" s="33" t="s">
        <v>7</v>
      </c>
      <c r="C67" s="11">
        <v>0</v>
      </c>
      <c r="D67" s="11">
        <v>0</v>
      </c>
      <c r="E67" s="11">
        <v>0</v>
      </c>
      <c r="F67" s="17" t="s">
        <v>16</v>
      </c>
    </row>
    <row r="68" spans="1:6" ht="15">
      <c r="A68" s="47" t="s">
        <v>13</v>
      </c>
      <c r="B68" s="24" t="s">
        <v>40</v>
      </c>
      <c r="C68" s="8">
        <f>613324.73+109121.06</f>
        <v>722445.79</v>
      </c>
      <c r="D68" s="8">
        <f>553071.79+109121.06</f>
        <v>662192.8500000001</v>
      </c>
      <c r="E68" s="8">
        <v>0</v>
      </c>
      <c r="F68" s="15">
        <f t="shared" si="3"/>
        <v>0</v>
      </c>
    </row>
    <row r="69" spans="1:6" ht="15">
      <c r="A69" s="45"/>
      <c r="B69" s="30" t="s">
        <v>25</v>
      </c>
      <c r="C69" s="42">
        <v>613324.73</v>
      </c>
      <c r="D69" s="42">
        <v>553071.79</v>
      </c>
      <c r="E69" s="42">
        <v>0</v>
      </c>
      <c r="F69" s="36">
        <f t="shared" si="3"/>
        <v>0</v>
      </c>
    </row>
    <row r="70" spans="1:6" ht="15.75" thickBot="1">
      <c r="A70" s="45"/>
      <c r="B70" s="31" t="s">
        <v>26</v>
      </c>
      <c r="C70" s="43">
        <v>109121.06</v>
      </c>
      <c r="D70" s="43">
        <v>109121.06</v>
      </c>
      <c r="E70" s="43">
        <v>0</v>
      </c>
      <c r="F70" s="37">
        <f t="shared" si="3"/>
        <v>0</v>
      </c>
    </row>
    <row r="71" spans="1:6" ht="15.75" thickTop="1">
      <c r="A71" s="45"/>
      <c r="B71" s="27" t="s">
        <v>41</v>
      </c>
      <c r="C71" s="9">
        <f>SUM(C72:C75)</f>
        <v>720324.9099999999</v>
      </c>
      <c r="D71" s="9">
        <f>SUM(D72:D75)</f>
        <v>145062.37</v>
      </c>
      <c r="E71" s="9">
        <f>SUM(E72:E75)</f>
        <v>0</v>
      </c>
      <c r="F71" s="18">
        <f t="shared" si="3"/>
        <v>0</v>
      </c>
    </row>
    <row r="72" spans="1:6" ht="15">
      <c r="A72" s="45"/>
      <c r="B72" s="32" t="s">
        <v>42</v>
      </c>
      <c r="C72" s="42">
        <v>87466.17</v>
      </c>
      <c r="D72" s="42">
        <v>5391.2</v>
      </c>
      <c r="E72" s="42">
        <v>0</v>
      </c>
      <c r="F72" s="36" t="s">
        <v>16</v>
      </c>
    </row>
    <row r="73" spans="1:6" ht="15">
      <c r="A73" s="45"/>
      <c r="B73" s="32" t="s">
        <v>5</v>
      </c>
      <c r="C73" s="42">
        <v>12952.65</v>
      </c>
      <c r="D73" s="42">
        <v>0</v>
      </c>
      <c r="E73" s="42">
        <v>0</v>
      </c>
      <c r="F73" s="36" t="s">
        <v>16</v>
      </c>
    </row>
    <row r="74" spans="1:6" ht="15">
      <c r="A74" s="45"/>
      <c r="B74" s="32" t="s">
        <v>6</v>
      </c>
      <c r="C74" s="42">
        <v>510785.03</v>
      </c>
      <c r="D74" s="42">
        <v>30550.11</v>
      </c>
      <c r="E74" s="42">
        <v>0</v>
      </c>
      <c r="F74" s="36">
        <f t="shared" si="3"/>
        <v>0</v>
      </c>
    </row>
    <row r="75" spans="1:6" ht="15.75" thickBot="1">
      <c r="A75" s="48"/>
      <c r="B75" s="33" t="s">
        <v>7</v>
      </c>
      <c r="C75" s="56">
        <f>109121.06</f>
        <v>109121.06</v>
      </c>
      <c r="D75" s="56">
        <v>109121.06</v>
      </c>
      <c r="E75" s="56">
        <v>0</v>
      </c>
      <c r="F75" s="57">
        <f t="shared" si="3"/>
        <v>0</v>
      </c>
    </row>
    <row r="77" spans="3:5" ht="15">
      <c r="C77" s="5"/>
      <c r="D77" s="5"/>
      <c r="E77" s="5"/>
    </row>
    <row r="79" ht="15">
      <c r="C79" s="5"/>
    </row>
  </sheetData>
  <sheetProtection/>
  <mergeCells count="11">
    <mergeCell ref="A1:F1"/>
    <mergeCell ref="A3:B3"/>
    <mergeCell ref="A4:A11"/>
    <mergeCell ref="A12:A19"/>
    <mergeCell ref="A52:A59"/>
    <mergeCell ref="A60:A67"/>
    <mergeCell ref="A68:A75"/>
    <mergeCell ref="A20:A27"/>
    <mergeCell ref="A28:A35"/>
    <mergeCell ref="A36:A43"/>
    <mergeCell ref="A44:A5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7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Goth Jiří</dc:creator>
  <cp:keywords/>
  <dc:description/>
  <cp:lastModifiedBy>Ladislav Staněk</cp:lastModifiedBy>
  <cp:lastPrinted>2013-04-24T11:59:59Z</cp:lastPrinted>
  <dcterms:created xsi:type="dcterms:W3CDTF">2001-10-24T13:08:44Z</dcterms:created>
  <dcterms:modified xsi:type="dcterms:W3CDTF">2013-05-03T11:22:48Z</dcterms:modified>
  <cp:category/>
  <cp:version/>
  <cp:contentType/>
  <cp:contentStatus/>
</cp:coreProperties>
</file>