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40" i="1" l="1"/>
  <c r="F59" i="1" s="1"/>
  <c r="F28" i="1"/>
  <c r="F31" i="1" s="1"/>
  <c r="F26" i="1"/>
  <c r="F54" i="1" l="1"/>
  <c r="F32" i="1"/>
  <c r="F36" i="1" s="1"/>
  <c r="F30" i="1"/>
  <c r="F53" i="1" l="1"/>
  <c r="F58" i="1"/>
  <c r="F34" i="1"/>
  <c r="I28" i="1"/>
  <c r="F38" i="1"/>
  <c r="G42" i="1"/>
  <c r="F52" i="1" l="1"/>
  <c r="F51" i="1" s="1"/>
  <c r="F57" i="1"/>
  <c r="F56" i="1" s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<sst xmlns="http://schemas.openxmlformats.org/spreadsheetml/2006/main" count="55" uniqueCount="46">
  <si>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</si>
  <si>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</si>
  <si>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</si>
  <si>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</si>
  <si>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</si>
  <si>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</si>
  <si>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</si>
  <si>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</si>
  <si>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</si>
  <si>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</si>
  <si>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</si>
  <si>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</si>
  <si>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</si>
  <si>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</si>
  <si>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</si>
  <si>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</si>
  <si>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</si>
  <si>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</si>
  <si>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</si>
  <si>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</si>
  <si>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</si>
  <si>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</si>
  <si>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</si>
  <si>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</si>
  <si>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</si>
  <si>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</si>
  <si>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</si>
  <si>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</si>
  <si>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</si>
  <si>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</si>
  <si>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</si>
  <si>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</si>
  <si>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</si>
  <si>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</si>
  <si>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</si>
  <si>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</si>
  <si>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</si>
  <si>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</si>
  <si>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</si>
  <si>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</si>
  <si>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</si>
  <si>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Střední škola rybářská a vodohospodářská Jakuba Krčína, Třeboň, Táboritská 941</t>
  </si>
  <si>
    <t>Rekonstrukce a modernizace objektu Střední školy rybářské a vodohospodářské Jakuba Krčína</t>
  </si>
  <si>
    <t xml:space="preserve">Rekonstrukcí budovy dojde k dobudování specializovaných odborných učeben, víceúčelové auly, výukové vodní nádrže a venkovních prvků. Budou realizovány stavební úpravy objektu (nástavba pavilonu, přístavba pavilonu, nástavba spojovací chodby, zateplení a výměna oken). </t>
  </si>
  <si>
    <t xml:space="preserve">Na současnou budovu školy dostavěno další patro (nástavba) a přístavba. V nástavbě objektu bude umístěna jazyková učebna, multimediální učebna ICT, multifunkční laboratoř. Tyto učebny budou vybaveny nábytkem a technologiemi, stejně tak i multifunkční aula. Zbytek objektu bude zateplen a dojde k výměně oken. V rámci úpravy objektu je zamýšleno i vybudování venkovní výukové vodní plochy s technickými prvky pro výuku. Projektem bude zajištěna i konektivita školy.
</t>
  </si>
  <si>
    <t>Ing. Aleš Vondrka,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</si>
</sst>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F28" sqref="F28:G28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8"/>
    </row>
    <row r="2" spans="1:9" ht="13.5" thickBot="1" x14ac:dyDescent="0.25">
      <c r="A2" s="116" t="s">
        <v>30</v>
      </c>
      <c r="B2" s="117"/>
      <c r="C2" s="117"/>
      <c r="D2" s="117"/>
      <c r="E2" s="117"/>
      <c r="F2" s="117"/>
      <c r="G2" s="11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2" t="s">
        <v>0</v>
      </c>
      <c r="B4" s="13"/>
      <c r="C4" s="119" t="s">
        <v>42</v>
      </c>
      <c r="D4" s="120"/>
      <c r="E4" s="120"/>
      <c r="F4" s="120"/>
      <c r="G4" s="121"/>
    </row>
    <row r="5" spans="1:9" x14ac:dyDescent="0.2">
      <c r="A5" s="16"/>
      <c r="B5" s="14"/>
      <c r="C5" s="122"/>
      <c r="D5" s="123"/>
      <c r="E5" s="123"/>
      <c r="F5" s="123"/>
      <c r="G5" s="124"/>
    </row>
    <row r="6" spans="1:9" ht="5.0999999999999996" customHeight="1" x14ac:dyDescent="0.2">
      <c r="A6" s="16"/>
      <c r="B6" s="14"/>
      <c r="C6" s="19"/>
      <c r="D6" s="19"/>
      <c r="E6" s="19"/>
      <c r="F6" s="19"/>
      <c r="G6" s="20"/>
    </row>
    <row r="7" spans="1:9" ht="27" customHeight="1" x14ac:dyDescent="0.2">
      <c r="A7" s="43" t="s">
        <v>1</v>
      </c>
      <c r="B7" s="21"/>
      <c r="C7" s="125" t="s">
        <v>43</v>
      </c>
      <c r="D7" s="126"/>
      <c r="E7" s="126"/>
      <c r="F7" s="126"/>
      <c r="G7" s="127"/>
    </row>
    <row r="8" spans="1:9" ht="6" customHeight="1" x14ac:dyDescent="0.2">
      <c r="A8" s="16"/>
      <c r="B8" s="14"/>
      <c r="C8" s="128"/>
      <c r="D8" s="129"/>
      <c r="E8" s="129"/>
      <c r="F8" s="129"/>
      <c r="G8" s="130"/>
    </row>
    <row r="9" spans="1:9" ht="18.75" customHeight="1" x14ac:dyDescent="0.2">
      <c r="A9" s="16"/>
      <c r="B9" s="14"/>
      <c r="C9" s="131"/>
      <c r="D9" s="132"/>
      <c r="E9" s="132"/>
      <c r="F9" s="132"/>
      <c r="G9" s="133"/>
    </row>
    <row r="10" spans="1:9" ht="6" customHeight="1" x14ac:dyDescent="0.2">
      <c r="A10" s="16"/>
      <c r="B10" s="14"/>
      <c r="C10" s="14"/>
      <c r="D10" s="14"/>
      <c r="E10" s="19"/>
      <c r="F10" s="19"/>
      <c r="G10" s="20"/>
    </row>
    <row r="11" spans="1:9" ht="34.5" customHeight="1" x14ac:dyDescent="0.2">
      <c r="A11" s="12" t="s">
        <v>2</v>
      </c>
      <c r="B11" s="13"/>
      <c r="C11" s="125" t="s">
        <v>44</v>
      </c>
      <c r="D11" s="126"/>
      <c r="E11" s="126"/>
      <c r="F11" s="126"/>
      <c r="G11" s="127"/>
    </row>
    <row r="12" spans="1:9" ht="6" customHeight="1" x14ac:dyDescent="0.3">
      <c r="A12" s="16"/>
      <c r="B12" s="14"/>
      <c r="C12" s="128"/>
      <c r="D12" s="129"/>
      <c r="E12" s="129"/>
      <c r="F12" s="129"/>
      <c r="G12" s="130"/>
      <c r="I12" s="70"/>
    </row>
    <row r="13" spans="1:9" ht="5.25" customHeight="1" x14ac:dyDescent="0.2">
      <c r="A13" s="16"/>
      <c r="B13" s="14"/>
      <c r="C13" s="128"/>
      <c r="D13" s="129"/>
      <c r="E13" s="129"/>
      <c r="F13" s="129"/>
      <c r="G13" s="130"/>
    </row>
    <row r="14" spans="1:9" ht="32.25" customHeight="1" x14ac:dyDescent="0.2">
      <c r="A14" s="16"/>
      <c r="B14" s="14"/>
      <c r="C14" s="131"/>
      <c r="D14" s="132"/>
      <c r="E14" s="132"/>
      <c r="F14" s="132"/>
      <c r="G14" s="133"/>
    </row>
    <row r="15" spans="1:9" ht="3.75" customHeight="1" x14ac:dyDescent="0.2">
      <c r="A15" s="16"/>
      <c r="B15" s="14"/>
      <c r="C15" s="19"/>
      <c r="D15" s="19"/>
      <c r="E15" s="19"/>
      <c r="F15" s="19"/>
      <c r="G15" s="20"/>
    </row>
    <row r="16" spans="1:9" ht="26.25" customHeight="1" x14ac:dyDescent="0.2">
      <c r="A16" s="12" t="s">
        <v>17</v>
      </c>
      <c r="B16" s="57"/>
      <c r="C16" s="134" t="s">
        <v>35</v>
      </c>
      <c r="D16" s="135"/>
      <c r="E16" s="135"/>
      <c r="F16" s="135"/>
      <c r="G16" s="136"/>
    </row>
    <row r="17" spans="1:13" ht="5.0999999999999996" customHeight="1" x14ac:dyDescent="0.2">
      <c r="A17" s="16"/>
      <c r="B17" s="14"/>
      <c r="C17" s="19"/>
      <c r="D17" s="19"/>
      <c r="E17" s="19"/>
      <c r="F17" s="19"/>
      <c r="G17" s="20"/>
    </row>
    <row r="18" spans="1:13" x14ac:dyDescent="0.2">
      <c r="A18" s="137" t="s">
        <v>32</v>
      </c>
      <c r="B18" s="138"/>
      <c r="C18" s="138"/>
      <c r="D18" s="138"/>
      <c r="E18" s="146" t="s">
        <v>36</v>
      </c>
      <c r="F18" s="147"/>
      <c r="G18" s="148"/>
    </row>
    <row r="19" spans="1:13" ht="5.0999999999999996" customHeight="1" x14ac:dyDescent="0.2">
      <c r="A19" s="16"/>
      <c r="B19" s="14"/>
      <c r="C19" s="14"/>
      <c r="D19" s="14"/>
      <c r="E19" s="14"/>
      <c r="F19" s="14"/>
      <c r="G19" s="15"/>
    </row>
    <row r="20" spans="1:13" ht="15" customHeight="1" x14ac:dyDescent="0.2">
      <c r="A20" s="12" t="s">
        <v>3</v>
      </c>
      <c r="B20" s="57"/>
      <c r="C20" s="142" t="s">
        <v>41</v>
      </c>
      <c r="D20" s="143"/>
      <c r="E20" s="143"/>
      <c r="F20" s="143"/>
      <c r="G20" s="144"/>
    </row>
    <row r="21" spans="1:13" ht="25.5" customHeight="1" x14ac:dyDescent="0.2">
      <c r="A21" s="114" t="s">
        <v>33</v>
      </c>
      <c r="B21" s="115"/>
      <c r="C21" s="145"/>
      <c r="D21" s="139" t="s">
        <v>41</v>
      </c>
      <c r="E21" s="140"/>
      <c r="F21" s="140"/>
      <c r="G21" s="141"/>
    </row>
    <row r="22" spans="1:13" x14ac:dyDescent="0.2">
      <c r="A22" s="12" t="s">
        <v>22</v>
      </c>
      <c r="B22" s="57"/>
      <c r="C22" s="84" t="s">
        <v>31</v>
      </c>
      <c r="D22" s="85"/>
      <c r="E22" s="85"/>
      <c r="F22" s="85"/>
      <c r="G22" s="86"/>
    </row>
    <row r="23" spans="1:13" ht="5.0999999999999996" customHeight="1" x14ac:dyDescent="0.2">
      <c r="A23" s="16"/>
      <c r="B23" s="14"/>
      <c r="C23" s="14"/>
      <c r="D23" s="14"/>
      <c r="E23" s="14"/>
      <c r="F23" s="14"/>
      <c r="G23" s="15"/>
    </row>
    <row r="24" spans="1:13" x14ac:dyDescent="0.2">
      <c r="A24" s="12" t="s">
        <v>4</v>
      </c>
      <c r="B24" s="13"/>
      <c r="C24" s="13"/>
      <c r="D24" s="149" t="s">
        <v>45</v>
      </c>
      <c r="E24" s="150"/>
      <c r="F24" s="150"/>
      <c r="G24" s="151"/>
    </row>
    <row r="25" spans="1:13" ht="5.0999999999999996" customHeight="1" thickBot="1" x14ac:dyDescent="0.25">
      <c r="A25" s="16"/>
      <c r="B25" s="14"/>
      <c r="C25" s="14"/>
      <c r="D25" s="14"/>
      <c r="E25" s="19"/>
      <c r="F25" s="19"/>
      <c r="G25" s="20"/>
      <c r="I25" s="11"/>
      <c r="J25" s="11"/>
      <c r="K25" s="11"/>
      <c r="L25" s="11"/>
      <c r="M25" s="11"/>
    </row>
    <row r="26" spans="1:13" s="11" customFormat="1" ht="13.5" thickBot="1" x14ac:dyDescent="0.25">
      <c r="A26" s="113" t="s">
        <v>11</v>
      </c>
      <c r="B26" s="85"/>
      <c r="C26" s="85"/>
      <c r="D26" s="85"/>
      <c r="E26" s="85"/>
      <c r="F26" s="97">
        <f>I26</f>
        <v>45000000</v>
      </c>
      <c r="G26" s="98"/>
      <c r="I26" s="79">
        <v>45000000</v>
      </c>
      <c r="J26" s="52"/>
    </row>
    <row r="27" spans="1:13" s="11" customFormat="1" ht="13.5" thickBot="1" x14ac:dyDescent="0.25">
      <c r="A27" s="9" t="s">
        <v>10</v>
      </c>
      <c r="B27" s="10"/>
      <c r="C27" s="10"/>
      <c r="D27" s="10"/>
      <c r="E27" s="10"/>
      <c r="F27" s="97">
        <v>5000000</v>
      </c>
      <c r="G27" s="98"/>
      <c r="J27" s="60"/>
      <c r="L27" s="61"/>
      <c r="M27" s="60"/>
    </row>
    <row r="28" spans="1:13" s="11" customFormat="1" ht="13.5" thickBot="1" x14ac:dyDescent="0.25">
      <c r="A28" s="9" t="s">
        <v>12</v>
      </c>
      <c r="B28" s="10"/>
      <c r="C28" s="10"/>
      <c r="D28" s="10"/>
      <c r="E28" s="10"/>
      <c r="F28" s="97">
        <f>F26-F27</f>
        <v>40000000</v>
      </c>
      <c r="G28" s="98"/>
      <c r="I28" s="60">
        <f>SUM(F29:G32)</f>
        <v>40000000</v>
      </c>
      <c r="J28" s="60"/>
      <c r="L28" s="61"/>
      <c r="M28" s="60"/>
    </row>
    <row r="29" spans="1:13" s="11" customFormat="1" ht="13.5" thickBot="1" x14ac:dyDescent="0.25">
      <c r="A29" s="114" t="s">
        <v>29</v>
      </c>
      <c r="B29" s="115"/>
      <c r="C29" s="115"/>
      <c r="D29" s="115"/>
      <c r="E29" s="115"/>
      <c r="F29" s="97">
        <v>0</v>
      </c>
      <c r="G29" s="98"/>
      <c r="I29" s="60"/>
      <c r="J29" s="60"/>
      <c r="M29" s="60"/>
    </row>
    <row r="30" spans="1:13" s="11" customFormat="1" ht="13.5" thickBot="1" x14ac:dyDescent="0.25">
      <c r="A30" s="113" t="s">
        <v>9</v>
      </c>
      <c r="B30" s="85"/>
      <c r="C30" s="85"/>
      <c r="D30" s="85"/>
      <c r="E30" s="86"/>
      <c r="F30" s="97">
        <f>F28*0.1</f>
        <v>4000000</v>
      </c>
      <c r="G30" s="98"/>
      <c r="J30" s="60"/>
      <c r="M30" s="60"/>
    </row>
    <row r="31" spans="1:13" s="11" customFormat="1" ht="13.5" thickBot="1" x14ac:dyDescent="0.25">
      <c r="A31" s="113" t="s">
        <v>38</v>
      </c>
      <c r="B31" s="85"/>
      <c r="C31" s="85"/>
      <c r="D31" s="85"/>
      <c r="E31" s="86"/>
      <c r="F31" s="97">
        <f>F28*0.05</f>
        <v>2000000</v>
      </c>
      <c r="G31" s="98"/>
      <c r="I31" s="60"/>
      <c r="M31" s="60"/>
    </row>
    <row r="32" spans="1:13" s="11" customFormat="1" ht="13.5" thickBot="1" x14ac:dyDescent="0.25">
      <c r="A32" s="113" t="s">
        <v>37</v>
      </c>
      <c r="B32" s="85"/>
      <c r="C32" s="85"/>
      <c r="D32" s="85"/>
      <c r="E32" s="85"/>
      <c r="F32" s="97">
        <f>F28*0.85</f>
        <v>34000000</v>
      </c>
      <c r="G32" s="98"/>
      <c r="J32" s="52"/>
      <c r="K32" s="53"/>
    </row>
    <row r="33" spans="1:13" s="11" customFormat="1" ht="5.0999999999999996" customHeight="1" thickBot="1" x14ac:dyDescent="0.25">
      <c r="A33" s="12"/>
      <c r="B33" s="13"/>
      <c r="C33" s="13"/>
      <c r="D33" s="13"/>
      <c r="E33" s="13"/>
      <c r="F33" s="58"/>
      <c r="G33" s="59"/>
    </row>
    <row r="34" spans="1:13" s="11" customFormat="1" ht="13.5" thickBot="1" x14ac:dyDescent="0.25">
      <c r="A34" s="12" t="s">
        <v>13</v>
      </c>
      <c r="B34" s="13"/>
      <c r="C34" s="13"/>
      <c r="D34" s="13"/>
      <c r="E34" s="13"/>
      <c r="F34" s="97">
        <f>SUM(F36:G40)</f>
        <v>45000000</v>
      </c>
      <c r="G34" s="98"/>
      <c r="I34" s="60"/>
      <c r="M34" s="60"/>
    </row>
    <row r="35" spans="1:13" s="11" customFormat="1" ht="5.0999999999999996" customHeight="1" thickBot="1" x14ac:dyDescent="0.25">
      <c r="A35" s="12"/>
      <c r="B35" s="13"/>
      <c r="C35" s="13"/>
      <c r="D35" s="13"/>
      <c r="E35" s="13"/>
      <c r="F35" s="58"/>
      <c r="G35" s="59"/>
      <c r="I35" s="60"/>
    </row>
    <row r="36" spans="1:13" s="11" customFormat="1" ht="13.5" thickBot="1" x14ac:dyDescent="0.25">
      <c r="A36" s="16" t="s">
        <v>5</v>
      </c>
      <c r="B36" s="84" t="s">
        <v>34</v>
      </c>
      <c r="C36" s="85"/>
      <c r="D36" s="85"/>
      <c r="E36" s="85"/>
      <c r="F36" s="97">
        <f>F31+F32</f>
        <v>36000000</v>
      </c>
      <c r="G36" s="98"/>
      <c r="I36" s="60"/>
    </row>
    <row r="37" spans="1:13" s="11" customFormat="1" ht="5.0999999999999996" customHeight="1" thickBot="1" x14ac:dyDescent="0.25">
      <c r="A37" s="16"/>
      <c r="B37" s="14"/>
      <c r="C37" s="17"/>
      <c r="D37" s="14"/>
      <c r="E37" s="14"/>
      <c r="F37" s="58"/>
      <c r="G37" s="59"/>
      <c r="I37" s="60"/>
    </row>
    <row r="38" spans="1:13" s="11" customFormat="1" ht="13.5" thickBot="1" x14ac:dyDescent="0.25">
      <c r="A38" s="16"/>
      <c r="B38" s="84" t="s">
        <v>14</v>
      </c>
      <c r="C38" s="85"/>
      <c r="D38" s="85"/>
      <c r="E38" s="85"/>
      <c r="F38" s="97">
        <f>F30</f>
        <v>4000000</v>
      </c>
      <c r="G38" s="98"/>
      <c r="I38" s="60"/>
      <c r="J38" s="60"/>
    </row>
    <row r="39" spans="1:13" s="11" customFormat="1" ht="5.0999999999999996" customHeight="1" thickBot="1" x14ac:dyDescent="0.25">
      <c r="A39" s="16"/>
      <c r="B39" s="14"/>
      <c r="C39" s="17"/>
      <c r="D39" s="14"/>
      <c r="E39" s="14"/>
      <c r="F39" s="58"/>
      <c r="G39" s="59"/>
      <c r="I39" s="60"/>
    </row>
    <row r="40" spans="1:13" s="11" customFormat="1" ht="13.5" thickBot="1" x14ac:dyDescent="0.25">
      <c r="A40" s="16"/>
      <c r="B40" s="21" t="s">
        <v>15</v>
      </c>
      <c r="C40" s="13"/>
      <c r="D40" s="13"/>
      <c r="E40" s="13"/>
      <c r="F40" s="97">
        <f>F27</f>
        <v>5000000</v>
      </c>
      <c r="G40" s="98"/>
      <c r="I40" s="60"/>
    </row>
    <row r="41" spans="1:13" s="11" customFormat="1" ht="2.25" customHeight="1" thickBot="1" x14ac:dyDescent="0.25">
      <c r="A41" s="16"/>
      <c r="B41" s="35"/>
      <c r="C41" s="35"/>
      <c r="D41" s="35"/>
      <c r="E41" s="35"/>
      <c r="F41" s="19"/>
      <c r="G41" s="20"/>
    </row>
    <row r="42" spans="1:13" s="11" customFormat="1" ht="60" customHeight="1" thickBot="1" x14ac:dyDescent="0.25">
      <c r="A42" s="108" t="s">
        <v>27</v>
      </c>
      <c r="B42" s="109"/>
      <c r="C42" s="50" t="s">
        <v>26</v>
      </c>
      <c r="D42" s="47" t="s">
        <v>24</v>
      </c>
      <c r="E42" s="51" t="s">
        <v>28</v>
      </c>
      <c r="F42" s="48" t="s">
        <v>25</v>
      </c>
      <c r="G42" s="77">
        <f>F26*0.05</f>
        <v>2250000</v>
      </c>
      <c r="I42" s="60"/>
      <c r="K42" s="60"/>
      <c r="M42" s="60"/>
    </row>
    <row r="43" spans="1:13" s="11" customFormat="1" ht="8.25" customHeight="1" x14ac:dyDescent="0.2">
      <c r="A43" s="41"/>
      <c r="B43" s="37"/>
      <c r="C43" s="38"/>
      <c r="D43" s="39"/>
      <c r="E43" s="14"/>
      <c r="F43" s="40"/>
      <c r="G43" s="42"/>
      <c r="I43" s="34"/>
    </row>
    <row r="44" spans="1:13" s="11" customFormat="1" ht="13.5" thickBot="1" x14ac:dyDescent="0.25">
      <c r="A44" s="43" t="s">
        <v>16</v>
      </c>
      <c r="B44" s="44"/>
      <c r="C44" s="44"/>
      <c r="D44" s="44"/>
      <c r="E44" s="44"/>
      <c r="F44" s="45"/>
      <c r="G44" s="46"/>
    </row>
    <row r="45" spans="1:13" s="11" customFormat="1" ht="13.5" thickBot="1" x14ac:dyDescent="0.25">
      <c r="A45" s="16"/>
      <c r="B45" s="14"/>
      <c r="C45" s="14"/>
      <c r="D45" s="14"/>
      <c r="E45" s="14"/>
      <c r="F45" s="23" t="s">
        <v>20</v>
      </c>
      <c r="G45" s="18" t="s">
        <v>21</v>
      </c>
    </row>
    <row r="46" spans="1:13" s="11" customFormat="1" ht="15" customHeight="1" thickBot="1" x14ac:dyDescent="0.25">
      <c r="A46" s="16"/>
      <c r="B46" s="14"/>
      <c r="C46" s="14"/>
      <c r="D46" s="110">
        <v>2016</v>
      </c>
      <c r="E46" s="30" t="s">
        <v>6</v>
      </c>
      <c r="F46" s="62"/>
      <c r="G46" s="62"/>
    </row>
    <row r="47" spans="1:13" s="11" customFormat="1" x14ac:dyDescent="0.2">
      <c r="A47" s="16"/>
      <c r="B47" s="14"/>
      <c r="C47" s="14"/>
      <c r="D47" s="111"/>
      <c r="E47" s="31" t="s">
        <v>18</v>
      </c>
      <c r="F47" s="63"/>
      <c r="G47" s="63"/>
    </row>
    <row r="48" spans="1:13" s="11" customFormat="1" x14ac:dyDescent="0.2">
      <c r="A48" s="16"/>
      <c r="B48" s="14"/>
      <c r="C48" s="14"/>
      <c r="D48" s="111"/>
      <c r="E48" s="32" t="s">
        <v>19</v>
      </c>
      <c r="F48" s="64"/>
      <c r="G48" s="64"/>
    </row>
    <row r="49" spans="1:13" s="11" customFormat="1" ht="14.25" customHeight="1" thickBot="1" x14ac:dyDescent="0.25">
      <c r="A49" s="16"/>
      <c r="B49" s="14"/>
      <c r="C49" s="14"/>
      <c r="D49" s="112"/>
      <c r="E49" s="33" t="s">
        <v>23</v>
      </c>
      <c r="F49" s="65"/>
      <c r="G49" s="65"/>
    </row>
    <row r="50" spans="1:13" s="11" customFormat="1" ht="13.5" thickBot="1" x14ac:dyDescent="0.25">
      <c r="A50" s="16"/>
      <c r="B50" s="14"/>
      <c r="C50" s="14"/>
      <c r="D50" s="14"/>
      <c r="E50" s="14"/>
      <c r="F50" s="66"/>
      <c r="G50" s="67"/>
    </row>
    <row r="51" spans="1:13" s="11" customFormat="1" ht="13.5" thickBot="1" x14ac:dyDescent="0.25">
      <c r="A51" s="16"/>
      <c r="B51" s="14"/>
      <c r="C51" s="14"/>
      <c r="D51" s="110">
        <v>2017</v>
      </c>
      <c r="E51" s="55" t="s">
        <v>6</v>
      </c>
      <c r="F51" s="80">
        <f>SUM(F52:F54)</f>
        <v>9000000</v>
      </c>
      <c r="G51" s="62"/>
      <c r="I51" s="69">
        <f>SUM(F51,F56)</f>
        <v>45000000</v>
      </c>
      <c r="J51" s="69"/>
    </row>
    <row r="52" spans="1:13" s="11" customFormat="1" ht="12" customHeight="1" x14ac:dyDescent="0.2">
      <c r="A52" s="16"/>
      <c r="B52" s="14"/>
      <c r="C52" s="14"/>
      <c r="D52" s="111"/>
      <c r="E52" s="54" t="s">
        <v>18</v>
      </c>
      <c r="F52" s="81">
        <f>F38*0.2</f>
        <v>800000</v>
      </c>
      <c r="G52" s="63"/>
      <c r="I52" s="69"/>
      <c r="J52" s="69"/>
      <c r="M52" s="72"/>
    </row>
    <row r="53" spans="1:13" s="11" customFormat="1" x14ac:dyDescent="0.2">
      <c r="A53" s="16"/>
      <c r="B53" s="14"/>
      <c r="C53" s="14"/>
      <c r="D53" s="111"/>
      <c r="E53" s="21" t="s">
        <v>19</v>
      </c>
      <c r="F53" s="82">
        <f>F36*0.2</f>
        <v>7200000</v>
      </c>
      <c r="G53" s="68"/>
      <c r="J53" s="60"/>
    </row>
    <row r="54" spans="1:13" s="11" customFormat="1" ht="14.25" customHeight="1" thickBot="1" x14ac:dyDescent="0.25">
      <c r="A54" s="16"/>
      <c r="B54" s="14"/>
      <c r="C54" s="14"/>
      <c r="D54" s="112"/>
      <c r="E54" s="56" t="s">
        <v>23</v>
      </c>
      <c r="F54" s="83">
        <f>F40*0.2</f>
        <v>1000000</v>
      </c>
      <c r="G54" s="65"/>
      <c r="I54" s="72"/>
      <c r="J54" s="60"/>
    </row>
    <row r="55" spans="1:13" s="11" customFormat="1" ht="12" customHeight="1" thickBot="1" x14ac:dyDescent="0.25">
      <c r="A55" s="16"/>
      <c r="B55" s="14"/>
      <c r="C55" s="14"/>
      <c r="D55" s="28"/>
      <c r="E55" s="24"/>
      <c r="F55" s="71"/>
      <c r="G55" s="20"/>
      <c r="J55" s="60"/>
    </row>
    <row r="56" spans="1:13" s="11" customFormat="1" ht="13.5" thickBot="1" x14ac:dyDescent="0.25">
      <c r="A56" s="16"/>
      <c r="B56" s="14"/>
      <c r="C56" s="14"/>
      <c r="D56" s="110">
        <v>2018</v>
      </c>
      <c r="E56" s="30" t="s">
        <v>6</v>
      </c>
      <c r="F56" s="73">
        <f>SUM(F57:F59)</f>
        <v>36000000</v>
      </c>
      <c r="G56" s="23"/>
      <c r="M56" s="72"/>
    </row>
    <row r="57" spans="1:13" s="11" customFormat="1" x14ac:dyDescent="0.2">
      <c r="A57" s="16"/>
      <c r="B57" s="14"/>
      <c r="C57" s="14"/>
      <c r="D57" s="111"/>
      <c r="E57" s="29" t="s">
        <v>18</v>
      </c>
      <c r="F57" s="74">
        <f>F38*0.8</f>
        <v>3200000</v>
      </c>
      <c r="G57" s="22"/>
      <c r="I57" s="60"/>
    </row>
    <row r="58" spans="1:13" s="11" customFormat="1" x14ac:dyDescent="0.2">
      <c r="A58" s="16"/>
      <c r="B58" s="14"/>
      <c r="C58" s="14"/>
      <c r="D58" s="111"/>
      <c r="E58" s="25" t="s">
        <v>19</v>
      </c>
      <c r="F58" s="75">
        <f>F36*0.8</f>
        <v>28800000</v>
      </c>
      <c r="G58" s="26"/>
      <c r="I58" s="60"/>
    </row>
    <row r="59" spans="1:13" s="11" customFormat="1" ht="12.75" customHeight="1" thickBot="1" x14ac:dyDescent="0.25">
      <c r="A59" s="16"/>
      <c r="B59" s="14"/>
      <c r="C59" s="14"/>
      <c r="D59" s="112"/>
      <c r="E59" s="33" t="s">
        <v>23</v>
      </c>
      <c r="F59" s="76">
        <f>F40*0.8</f>
        <v>4000000</v>
      </c>
      <c r="G59" s="27"/>
      <c r="I59" s="60"/>
    </row>
    <row r="60" spans="1:13" s="11" customFormat="1" ht="4.5" customHeight="1" x14ac:dyDescent="0.2">
      <c r="A60" s="16"/>
      <c r="B60" s="14"/>
      <c r="C60" s="14"/>
      <c r="D60" s="14"/>
      <c r="E60" s="14"/>
      <c r="F60" s="19"/>
      <c r="G60" s="20"/>
    </row>
    <row r="61" spans="1:13" s="11" customFormat="1" ht="4.5" customHeight="1" x14ac:dyDescent="0.2">
      <c r="A61" s="16"/>
      <c r="B61" s="14"/>
      <c r="C61" s="14"/>
      <c r="D61" s="14"/>
      <c r="E61" s="14"/>
      <c r="F61" s="19"/>
      <c r="G61" s="20"/>
    </row>
    <row r="62" spans="1:13" ht="5.0999999999999996" customHeight="1" x14ac:dyDescent="0.2">
      <c r="A62" s="6"/>
      <c r="B62" s="7"/>
      <c r="C62" s="7"/>
      <c r="D62" s="7"/>
      <c r="E62" s="7"/>
      <c r="F62" s="14"/>
      <c r="G62" s="15"/>
    </row>
    <row r="63" spans="1:13" x14ac:dyDescent="0.2">
      <c r="A63" s="4" t="s">
        <v>7</v>
      </c>
      <c r="B63" s="5"/>
      <c r="C63" s="5"/>
      <c r="D63" s="8"/>
      <c r="E63" s="84" t="s">
        <v>39</v>
      </c>
      <c r="F63" s="85"/>
      <c r="G63" s="86"/>
    </row>
    <row r="64" spans="1:13" ht="5.0999999999999996" customHeight="1" x14ac:dyDescent="0.2">
      <c r="A64" s="6"/>
      <c r="B64" s="7"/>
      <c r="C64" s="7"/>
      <c r="D64" s="7"/>
      <c r="E64" s="7"/>
      <c r="F64" s="14"/>
      <c r="G64" s="15"/>
    </row>
    <row r="65" spans="1:7" x14ac:dyDescent="0.2">
      <c r="A65" s="4" t="s">
        <v>8</v>
      </c>
      <c r="B65" s="5"/>
      <c r="C65" s="5"/>
      <c r="D65" s="5"/>
      <c r="E65" s="99" t="s">
        <v>40</v>
      </c>
      <c r="F65" s="100"/>
      <c r="G65" s="101"/>
    </row>
    <row r="66" spans="1:7" x14ac:dyDescent="0.2">
      <c r="A66" s="87"/>
      <c r="B66" s="88"/>
      <c r="C66" s="88"/>
      <c r="D66" s="89"/>
      <c r="E66" s="102"/>
      <c r="F66" s="103"/>
      <c r="G66" s="104"/>
    </row>
    <row r="67" spans="1:7" x14ac:dyDescent="0.2">
      <c r="A67" s="90"/>
      <c r="B67" s="91"/>
      <c r="C67" s="91"/>
      <c r="D67" s="92"/>
      <c r="E67" s="102"/>
      <c r="F67" s="103"/>
      <c r="G67" s="104"/>
    </row>
    <row r="68" spans="1:7" x14ac:dyDescent="0.2">
      <c r="A68" s="90"/>
      <c r="B68" s="91"/>
      <c r="C68" s="91"/>
      <c r="D68" s="92"/>
      <c r="E68" s="102"/>
      <c r="F68" s="103"/>
      <c r="G68" s="104"/>
    </row>
    <row r="69" spans="1:7" ht="13.5" thickBot="1" x14ac:dyDescent="0.25">
      <c r="A69" s="93"/>
      <c r="B69" s="94"/>
      <c r="C69" s="94"/>
      <c r="D69" s="95"/>
      <c r="E69" s="105"/>
      <c r="F69" s="106"/>
      <c r="G69" s="107"/>
    </row>
    <row r="70" spans="1:7" ht="29.25" customHeight="1" x14ac:dyDescent="0.2">
      <c r="A70" s="96"/>
      <c r="B70" s="96"/>
      <c r="C70" s="96"/>
      <c r="D70" s="96"/>
      <c r="E70" s="96"/>
      <c r="F70" s="96"/>
      <c r="G70" s="96"/>
    </row>
    <row r="71" spans="1:7" x14ac:dyDescent="0.2">
      <c r="A71" s="49"/>
    </row>
    <row r="86" spans="3:3" x14ac:dyDescent="0.2">
      <c r="C86" s="36"/>
    </row>
    <row r="87" spans="3:3" x14ac:dyDescent="0.2">
      <c r="C87" s="36"/>
    </row>
    <row r="88" spans="3:3" x14ac:dyDescent="0.2">
      <c r="C88" s="36"/>
    </row>
    <row r="89" spans="3:3" x14ac:dyDescent="0.2">
      <c r="C89" s="36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294/ZK/16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2016-05-30T09:05:18Z</cp:lastPrinted>
  <dcterms:created xsi:type="dcterms:W3CDTF">2007-09-24T07:15:17Z</dcterms:created>
  <dcterms:modified xsi:type="dcterms:W3CDTF">2016-06-03T05:40:02Z</dcterms:modified>
</cp:coreProperties>
</file>