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adiostanice\Radiostanice II\"/>
    </mc:Choice>
  </mc:AlternateContent>
  <bookViews>
    <workbookView xWindow="-15" yWindow="585" windowWidth="10740" windowHeight="4980"/>
  </bookViews>
  <sheets>
    <sheet name="Přehled počty a ceny" sheetId="3" r:id="rId1"/>
  </sheets>
  <definedNames>
    <definedName name="_xlnm._FilterDatabase" localSheetId="0" hidden="1">'Přehled počty a ceny'!$C$4:$N$106</definedName>
    <definedName name="_xlnm.Print_Titles" localSheetId="0">'Přehled počty a ceny'!$2:$3</definedName>
    <definedName name="_xlnm.Print_Area" localSheetId="0">'Přehled počty a ceny'!$A$2:$Q$107</definedName>
  </definedNames>
  <calcPr calcId="152511"/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8" i="3"/>
  <c r="P9" i="3"/>
  <c r="P10" i="3"/>
  <c r="P7" i="3"/>
  <c r="P5" i="3"/>
  <c r="K9" i="3"/>
  <c r="K97" i="3"/>
  <c r="K96" i="3"/>
  <c r="K93" i="3"/>
  <c r="K90" i="3"/>
  <c r="K88" i="3"/>
  <c r="K87" i="3"/>
  <c r="K86" i="3"/>
  <c r="K85" i="3"/>
  <c r="K84" i="3"/>
  <c r="K83" i="3"/>
  <c r="K82" i="3"/>
  <c r="K80" i="3"/>
  <c r="K79" i="3"/>
  <c r="K77" i="3"/>
  <c r="K76" i="3"/>
  <c r="K75" i="3"/>
  <c r="K74" i="3"/>
  <c r="K73" i="3"/>
  <c r="K71" i="3"/>
  <c r="K70" i="3"/>
  <c r="K68" i="3"/>
  <c r="K67" i="3"/>
  <c r="K66" i="3"/>
  <c r="K65" i="3"/>
  <c r="K64" i="3"/>
  <c r="K63" i="3"/>
  <c r="K61" i="3"/>
  <c r="K60" i="3"/>
  <c r="K57" i="3"/>
  <c r="K55" i="3"/>
  <c r="K54" i="3"/>
  <c r="K53" i="3"/>
  <c r="K52" i="3"/>
  <c r="K50" i="3"/>
  <c r="K49" i="3"/>
  <c r="K48" i="3"/>
  <c r="K47" i="3"/>
  <c r="K46" i="3"/>
  <c r="K45" i="3"/>
  <c r="K44" i="3"/>
  <c r="K43" i="3"/>
  <c r="K41" i="3"/>
  <c r="K39" i="3"/>
  <c r="K38" i="3"/>
  <c r="K36" i="3"/>
  <c r="K35" i="3"/>
  <c r="K34" i="3"/>
  <c r="K30" i="3"/>
  <c r="K26" i="3"/>
  <c r="K25" i="3"/>
  <c r="K23" i="3"/>
  <c r="K19" i="3"/>
  <c r="K18" i="3"/>
  <c r="K17" i="3"/>
  <c r="K16" i="3"/>
  <c r="K15" i="3"/>
  <c r="K14" i="3"/>
  <c r="N107" i="3" l="1"/>
  <c r="L107" i="3"/>
  <c r="J107" i="3"/>
  <c r="H107" i="3"/>
  <c r="F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5" i="3"/>
  <c r="Q107" i="3" l="1"/>
</calcChain>
</file>

<file path=xl/comments1.xml><?xml version="1.0" encoding="utf-8"?>
<comments xmlns="http://schemas.openxmlformats.org/spreadsheetml/2006/main">
  <authors>
    <author>Tomáš Rjabec</author>
  </authors>
  <commentList>
    <comment ref="J5" authorId="0" shapeId="0">
      <text>
        <r>
          <rPr>
            <b/>
            <sz val="9"/>
            <color indexed="81"/>
            <rFont val="Tahoma"/>
            <family val="2"/>
            <charset val="238"/>
          </rPr>
          <t>Tomáš Rjabec:</t>
        </r>
        <r>
          <rPr>
            <sz val="9"/>
            <color indexed="81"/>
            <rFont val="Tahoma"/>
            <family val="2"/>
            <charset val="238"/>
          </rPr>
          <t xml:space="preserve">
Jeden tablet chce velitel JSDHO bez licence. Již ji nakoupili dříve.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  <charset val="238"/>
          </rPr>
          <t>Tomáš Rjabec:</t>
        </r>
        <r>
          <rPr>
            <sz val="9"/>
            <color indexed="81"/>
            <rFont val="Tahoma"/>
            <family val="2"/>
            <charset val="238"/>
          </rPr>
          <t xml:space="preserve">
Dar nad 100.000,-Kč</t>
        </r>
      </text>
    </comment>
    <comment ref="Q53" authorId="0" shapeId="0">
      <text>
        <r>
          <rPr>
            <b/>
            <sz val="9"/>
            <color indexed="81"/>
            <rFont val="Tahoma"/>
            <family val="2"/>
            <charset val="238"/>
          </rPr>
          <t>Tomáš Rjabec:</t>
        </r>
        <r>
          <rPr>
            <sz val="9"/>
            <color indexed="81"/>
            <rFont val="Tahoma"/>
            <family val="2"/>
            <charset val="238"/>
          </rPr>
          <t xml:space="preserve">
Dar nad 100.000,-Kč</t>
        </r>
      </text>
    </comment>
    <comment ref="O71" authorId="0" shapeId="0">
      <text>
        <r>
          <rPr>
            <b/>
            <sz val="9"/>
            <color indexed="81"/>
            <rFont val="Tahoma"/>
            <family val="2"/>
            <charset val="238"/>
          </rPr>
          <t>Tomáš Rjabec:</t>
        </r>
        <r>
          <rPr>
            <sz val="9"/>
            <color indexed="81"/>
            <rFont val="Tahoma"/>
            <family val="2"/>
            <charset val="238"/>
          </rPr>
          <t xml:space="preserve">
Poslaední ruční RDST ROZDÍLNÁ CENA (zaokrouhlení DPH).
</t>
        </r>
      </text>
    </comment>
    <comment ref="Q83" authorId="0" shapeId="0">
      <text>
        <r>
          <rPr>
            <b/>
            <sz val="9"/>
            <color indexed="81"/>
            <rFont val="Tahoma"/>
            <family val="2"/>
            <charset val="238"/>
          </rPr>
          <t>Tomáš Rjabec:</t>
        </r>
        <r>
          <rPr>
            <sz val="9"/>
            <color indexed="81"/>
            <rFont val="Tahoma"/>
            <family val="2"/>
            <charset val="238"/>
          </rPr>
          <t xml:space="preserve">
Dar nad 100.000,-Kč</t>
        </r>
      </text>
    </comment>
    <comment ref="K103" authorId="0" shapeId="0">
      <text>
        <r>
          <rPr>
            <b/>
            <sz val="9"/>
            <color indexed="81"/>
            <rFont val="Tahoma"/>
            <family val="2"/>
            <charset val="238"/>
          </rPr>
          <t>Tomáš Rjabec:</t>
        </r>
        <r>
          <rPr>
            <sz val="9"/>
            <color indexed="81"/>
            <rFont val="Tahoma"/>
            <family val="2"/>
            <charset val="238"/>
          </rPr>
          <t xml:space="preserve">
Poslední licence ROZDÍLNÁ CENA (zaokrouhlení celkové ceny na faktuře).</t>
        </r>
      </text>
    </comment>
    <comment ref="M106" authorId="0" shapeId="0">
      <text>
        <r>
          <rPr>
            <b/>
            <sz val="9"/>
            <color indexed="81"/>
            <rFont val="Tahoma"/>
            <family val="2"/>
            <charset val="238"/>
          </rPr>
          <t>Tomáš Rjabec:</t>
        </r>
        <r>
          <rPr>
            <sz val="9"/>
            <color indexed="81"/>
            <rFont val="Tahoma"/>
            <family val="2"/>
            <charset val="238"/>
          </rPr>
          <t xml:space="preserve">
Poslední vozidlová RDST ROZDÍLNÁ CENA (zaokrouhlení DPH).</t>
        </r>
      </text>
    </comment>
  </commentList>
</comments>
</file>

<file path=xl/sharedStrings.xml><?xml version="1.0" encoding="utf-8"?>
<sst xmlns="http://schemas.openxmlformats.org/spreadsheetml/2006/main" count="326" uniqueCount="129">
  <si>
    <t>P.č.</t>
  </si>
  <si>
    <t>Kat. JPO</t>
  </si>
  <si>
    <t>Dolní Bukovsko</t>
  </si>
  <si>
    <t>II/1</t>
  </si>
  <si>
    <t>Hluboká n.Vltavou</t>
  </si>
  <si>
    <t>Lišov</t>
  </si>
  <si>
    <t>Nové Hrady</t>
  </si>
  <si>
    <t>Týn nad Vltavou</t>
  </si>
  <si>
    <t>Trhové Sviny</t>
  </si>
  <si>
    <t>III/1</t>
  </si>
  <si>
    <t>Borovany</t>
  </si>
  <si>
    <t>Dubné</t>
  </si>
  <si>
    <t>Horní Stropnice</t>
  </si>
  <si>
    <t>Hrdějovice</t>
  </si>
  <si>
    <t>Chrášťany</t>
  </si>
  <si>
    <t>Jílovice</t>
  </si>
  <si>
    <t>Ledenice</t>
  </si>
  <si>
    <t>Neplachov</t>
  </si>
  <si>
    <t>Svatý Jan nad Malší</t>
  </si>
  <si>
    <t>Ševětín</t>
  </si>
  <si>
    <t>Zliv</t>
  </si>
  <si>
    <t>Žabovřesky</t>
  </si>
  <si>
    <t>Horní Planá</t>
  </si>
  <si>
    <t>Vyšší Brod</t>
  </si>
  <si>
    <t>Velešín</t>
  </si>
  <si>
    <t>Černá v Pošumaví</t>
  </si>
  <si>
    <t>Holubov</t>
  </si>
  <si>
    <t>Benešov nad Černou</t>
  </si>
  <si>
    <t>Brloh</t>
  </si>
  <si>
    <t>Frymburk</t>
  </si>
  <si>
    <t>Hořice na Šumavě</t>
  </si>
  <si>
    <t>Chvalšiny</t>
  </si>
  <si>
    <t>Větřní</t>
  </si>
  <si>
    <t>Kaplice</t>
  </si>
  <si>
    <t>Loučovice</t>
  </si>
  <si>
    <t xml:space="preserve">Rožmberk n.Vl. - Přízeř  </t>
  </si>
  <si>
    <t>Malonty</t>
  </si>
  <si>
    <t>Přední Výtoň</t>
  </si>
  <si>
    <t>Studená</t>
  </si>
  <si>
    <t>Suchdol nad Lužnicí</t>
  </si>
  <si>
    <t>Třeboň</t>
  </si>
  <si>
    <t>Dačice</t>
  </si>
  <si>
    <t>Budíškovice</t>
  </si>
  <si>
    <t>České Velenice</t>
  </si>
  <si>
    <t>III/2</t>
  </si>
  <si>
    <t>Český Rudolec</t>
  </si>
  <si>
    <t>Dešná</t>
  </si>
  <si>
    <t>Deštná</t>
  </si>
  <si>
    <t>Chlum u Třeboně</t>
  </si>
  <si>
    <t>Kardašova Řečice</t>
  </si>
  <si>
    <t>Kunžak</t>
  </si>
  <si>
    <t>Lomnice nad Lužnicí</t>
  </si>
  <si>
    <t>Nová Včelnice</t>
  </si>
  <si>
    <t>Slavonice</t>
  </si>
  <si>
    <t>Staré Hobzí</t>
  </si>
  <si>
    <t>Stráž nad Nežárkou</t>
  </si>
  <si>
    <t>Písek</t>
  </si>
  <si>
    <t>Mirovice</t>
  </si>
  <si>
    <t>Protivín</t>
  </si>
  <si>
    <t>Milevsko</t>
  </si>
  <si>
    <t>Bernartice</t>
  </si>
  <si>
    <t>Čimelice</t>
  </si>
  <si>
    <t>Hrejkovice</t>
  </si>
  <si>
    <t>Chyšky</t>
  </si>
  <si>
    <t>Kestřany</t>
  </si>
  <si>
    <t>Ostrovec</t>
  </si>
  <si>
    <t>Podolí I</t>
  </si>
  <si>
    <t>Záhoří</t>
  </si>
  <si>
    <t>Netolice</t>
  </si>
  <si>
    <t>Stachy</t>
  </si>
  <si>
    <t>Volary</t>
  </si>
  <si>
    <t>Vimperk</t>
  </si>
  <si>
    <t>Borová Lada</t>
  </si>
  <si>
    <t>Čkyně</t>
  </si>
  <si>
    <t>Horní Vltavice</t>
  </si>
  <si>
    <t>Ktiš</t>
  </si>
  <si>
    <t>Lažiště</t>
  </si>
  <si>
    <t>Lhenice</t>
  </si>
  <si>
    <t>Strunkovice nad Blanicí</t>
  </si>
  <si>
    <t>Vacov</t>
  </si>
  <si>
    <t>Vlachovo Březí</t>
  </si>
  <si>
    <t>Zdíkov</t>
  </si>
  <si>
    <t>Strakonice</t>
  </si>
  <si>
    <t>Bělčice</t>
  </si>
  <si>
    <t>Blatná</t>
  </si>
  <si>
    <t>Bavorov</t>
  </si>
  <si>
    <t>Čepřovice</t>
  </si>
  <si>
    <t>Lnáře</t>
  </si>
  <si>
    <t>Sedlice</t>
  </si>
  <si>
    <t>Střelské Hoštice</t>
  </si>
  <si>
    <t>Volenice</t>
  </si>
  <si>
    <t>Záboří</t>
  </si>
  <si>
    <t>Tábor</t>
  </si>
  <si>
    <t>Bechyně</t>
  </si>
  <si>
    <t>Mladá Vožice</t>
  </si>
  <si>
    <t>Chotoviny</t>
  </si>
  <si>
    <t>Chýnov</t>
  </si>
  <si>
    <t>Jistebnice</t>
  </si>
  <si>
    <t>Opařany</t>
  </si>
  <si>
    <t>Tučapy</t>
  </si>
  <si>
    <t>Veselí nad Lužnicí</t>
  </si>
  <si>
    <t>Kostelec</t>
  </si>
  <si>
    <t>Rožmberk n.Vl.</t>
  </si>
  <si>
    <t xml:space="preserve"> Lašovice</t>
  </si>
  <si>
    <t xml:space="preserve">Kovářov </t>
  </si>
  <si>
    <t>Albrechtice nad Vltavou</t>
  </si>
  <si>
    <t>Svatá Maří</t>
  </si>
  <si>
    <t>Nová Pec</t>
  </si>
  <si>
    <t>Křemže - Chmelná</t>
  </si>
  <si>
    <t>Křemže</t>
  </si>
  <si>
    <t>Jednotka PO</t>
  </si>
  <si>
    <t>digitální vozidl.</t>
  </si>
  <si>
    <t>Kaplice - Hubenov</t>
  </si>
  <si>
    <t>analog. vozidlo.</t>
  </si>
  <si>
    <t>analog. ruční</t>
  </si>
  <si>
    <t>Branná</t>
  </si>
  <si>
    <t>Kontrolní součet</t>
  </si>
  <si>
    <t>Více JPO, nebo jiný název obce</t>
  </si>
  <si>
    <t>licence</t>
  </si>
  <si>
    <t>cena za kus</t>
  </si>
  <si>
    <t>cena za licenci</t>
  </si>
  <si>
    <t>Vč. DPH</t>
  </si>
  <si>
    <t>Hluboká n.Vltavou   (dvě JPO)</t>
  </si>
  <si>
    <t>tablety</t>
  </si>
  <si>
    <t>cena analogy ruční celkem</t>
  </si>
  <si>
    <t>pomocný sloupec (skrýt)</t>
  </si>
  <si>
    <t>CELKEM</t>
  </si>
  <si>
    <t>CENA CELKEM (vč. DPH)</t>
  </si>
  <si>
    <t>Obdarovaná obec Zřizovatel jednotky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</si>
</sst>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1"/>
      <color theme="3" tint="0.3999755851924192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1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3" fillId="4" borderId="14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2" borderId="33" xfId="0" applyFont="1" applyFill="1" applyBorder="1"/>
    <xf numFmtId="0" fontId="4" fillId="2" borderId="0" xfId="0" applyFont="1" applyFill="1" applyBorder="1"/>
    <xf numFmtId="0" fontId="10" fillId="2" borderId="33" xfId="0" applyFont="1" applyFill="1" applyBorder="1"/>
    <xf numFmtId="0" fontId="4" fillId="2" borderId="33" xfId="0" applyFont="1" applyFill="1" applyBorder="1" applyAlignment="1">
      <alignment horizontal="center" vertical="center"/>
    </xf>
    <xf numFmtId="0" fontId="4" fillId="2" borderId="15" xfId="0" applyFont="1" applyFill="1" applyBorder="1"/>
    <xf numFmtId="0" fontId="4" fillId="2" borderId="39" xfId="0" applyFont="1" applyFill="1" applyBorder="1"/>
    <xf numFmtId="0" fontId="4" fillId="2" borderId="22" xfId="0" applyFont="1" applyFill="1" applyBorder="1"/>
    <xf numFmtId="0" fontId="4" fillId="2" borderId="31" xfId="0" applyFont="1" applyFill="1" applyBorder="1"/>
    <xf numFmtId="0" fontId="2" fillId="0" borderId="35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164" fontId="4" fillId="6" borderId="34" xfId="0" applyNumberFormat="1" applyFont="1" applyFill="1" applyBorder="1" applyAlignment="1">
      <alignment horizontal="center" vertical="center"/>
    </xf>
    <xf numFmtId="164" fontId="4" fillId="6" borderId="0" xfId="0" applyNumberFormat="1" applyFont="1" applyFill="1" applyBorder="1" applyAlignment="1">
      <alignment horizontal="center" vertical="center"/>
    </xf>
    <xf numFmtId="164" fontId="4" fillId="6" borderId="43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0" fontId="4" fillId="2" borderId="45" xfId="0" applyFont="1" applyFill="1" applyBorder="1"/>
    <xf numFmtId="0" fontId="3" fillId="4" borderId="45" xfId="0" applyFont="1" applyFill="1" applyBorder="1" applyAlignment="1">
      <alignment horizontal="center" vertical="center" wrapText="1"/>
    </xf>
    <xf numFmtId="164" fontId="3" fillId="4" borderId="21" xfId="0" applyNumberFormat="1" applyFont="1" applyFill="1" applyBorder="1" applyAlignment="1">
      <alignment horizontal="center" vertical="center"/>
    </xf>
    <xf numFmtId="164" fontId="3" fillId="6" borderId="37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164" fontId="4" fillId="2" borderId="51" xfId="0" applyNumberFormat="1" applyFont="1" applyFill="1" applyBorder="1" applyAlignment="1">
      <alignment horizontal="center" vertical="center"/>
    </xf>
    <xf numFmtId="164" fontId="4" fillId="7" borderId="49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164" fontId="4" fillId="2" borderId="52" xfId="0" applyNumberFormat="1" applyFont="1" applyFill="1" applyBorder="1" applyAlignment="1">
      <alignment horizontal="center" vertical="center"/>
    </xf>
    <xf numFmtId="164" fontId="4" fillId="6" borderId="47" xfId="0" applyNumberFormat="1" applyFont="1" applyFill="1" applyBorder="1" applyAlignment="1">
      <alignment horizontal="center" vertical="center"/>
    </xf>
    <xf numFmtId="164" fontId="4" fillId="2" borderId="46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4"/>
  <sheetViews>
    <sheetView tabSelected="1" topLeftCell="A2" zoomScaleNormal="100" zoomScaleSheetLayoutView="100" workbookViewId="0">
      <pane ySplit="2" topLeftCell="A4" activePane="bottomLeft" state="frozen"/>
      <selection activeCell="B2" sqref="B2"/>
      <selection pane="bottomLeft" activeCell="I112" sqref="I112"/>
    </sheetView>
  </sheetViews>
  <sheetFormatPr defaultRowHeight="15" x14ac:dyDescent="0.25"/>
  <cols>
    <col min="1" max="1" width="4" style="4" bestFit="1" customWidth="1"/>
    <col min="2" max="2" width="18.28515625" style="3" customWidth="1"/>
    <col min="3" max="3" width="20.140625" style="3" hidden="1" customWidth="1"/>
    <col min="4" max="4" width="4.85546875" style="3" hidden="1" customWidth="1"/>
    <col min="5" max="5" width="5.42578125" style="3" hidden="1" customWidth="1"/>
    <col min="6" max="6" width="9.5703125" style="3" customWidth="1"/>
    <col min="7" max="7" width="16.7109375" style="3" customWidth="1"/>
    <col min="8" max="8" width="9.5703125" style="3" customWidth="1"/>
    <col min="9" max="9" width="15.28515625" style="3" customWidth="1"/>
    <col min="10" max="10" width="9.5703125" style="3" customWidth="1"/>
    <col min="11" max="11" width="15.28515625" style="3" customWidth="1"/>
    <col min="12" max="12" width="9.5703125" style="3" customWidth="1"/>
    <col min="13" max="13" width="18.5703125" style="3" customWidth="1"/>
    <col min="14" max="14" width="9.5703125" style="3" customWidth="1"/>
    <col min="15" max="15" width="16.140625" style="3" customWidth="1"/>
    <col min="16" max="16" width="16.140625" style="44" hidden="1" customWidth="1"/>
    <col min="17" max="17" width="17.28515625" style="3" customWidth="1"/>
    <col min="18" max="18" width="35.140625" style="4" customWidth="1"/>
    <col min="19" max="19" width="9.140625" style="4"/>
    <col min="20" max="20" width="16.5703125" style="4" customWidth="1"/>
    <col min="21" max="16384" width="9.140625" style="4"/>
  </cols>
  <sheetData>
    <row r="1" spans="1:19" ht="14.1" hidden="1" customHeight="1" x14ac:dyDescent="0.3">
      <c r="B1" s="2"/>
      <c r="C1" s="2"/>
    </row>
    <row r="2" spans="1:19" s="3" customFormat="1" ht="45.75" customHeight="1" thickBot="1" x14ac:dyDescent="0.3">
      <c r="A2" s="82"/>
      <c r="B2" s="106" t="s">
        <v>128</v>
      </c>
      <c r="C2" s="104" t="s">
        <v>110</v>
      </c>
      <c r="D2" s="108" t="s">
        <v>0</v>
      </c>
      <c r="E2" s="109" t="s">
        <v>1</v>
      </c>
      <c r="F2" s="112" t="s">
        <v>111</v>
      </c>
      <c r="G2" s="79" t="s">
        <v>119</v>
      </c>
      <c r="H2" s="122" t="s">
        <v>123</v>
      </c>
      <c r="I2" s="77" t="s">
        <v>119</v>
      </c>
      <c r="J2" s="75" t="s">
        <v>118</v>
      </c>
      <c r="K2" s="75" t="s">
        <v>120</v>
      </c>
      <c r="L2" s="114" t="s">
        <v>113</v>
      </c>
      <c r="M2" s="72" t="s">
        <v>119</v>
      </c>
      <c r="N2" s="116" t="s">
        <v>114</v>
      </c>
      <c r="O2" s="116" t="s">
        <v>119</v>
      </c>
      <c r="P2" s="65" t="s">
        <v>124</v>
      </c>
      <c r="Q2" s="116" t="s">
        <v>127</v>
      </c>
    </row>
    <row r="3" spans="1:19" s="3" customFormat="1" ht="0.75" customHeight="1" thickBot="1" x14ac:dyDescent="0.3">
      <c r="A3" s="83"/>
      <c r="B3" s="107"/>
      <c r="C3" s="105"/>
      <c r="D3" s="110"/>
      <c r="E3" s="111"/>
      <c r="F3" s="113"/>
      <c r="G3" s="80"/>
      <c r="H3" s="123"/>
      <c r="I3" s="78"/>
      <c r="J3" s="76"/>
      <c r="K3" s="74"/>
      <c r="L3" s="115"/>
      <c r="M3" s="73"/>
      <c r="N3" s="117"/>
      <c r="O3" s="117"/>
      <c r="P3" s="66"/>
      <c r="Q3" s="117"/>
      <c r="R3" s="51"/>
    </row>
    <row r="4" spans="1:19" s="3" customFormat="1" ht="36" hidden="1" customHeight="1" thickBot="1" x14ac:dyDescent="0.3">
      <c r="B4" s="40" t="s">
        <v>117</v>
      </c>
      <c r="C4" s="7"/>
      <c r="D4" s="8"/>
      <c r="E4" s="8"/>
      <c r="I4" s="14"/>
      <c r="O4" s="81"/>
      <c r="P4" s="67" t="s">
        <v>125</v>
      </c>
      <c r="Q4" s="15" t="s">
        <v>121</v>
      </c>
    </row>
    <row r="5" spans="1:19" ht="20.85" customHeight="1" thickBot="1" x14ac:dyDescent="0.3">
      <c r="A5" s="52"/>
      <c r="B5" s="118" t="s">
        <v>122</v>
      </c>
      <c r="C5" s="59" t="s">
        <v>4</v>
      </c>
      <c r="D5" s="32">
        <v>1</v>
      </c>
      <c r="E5" s="25" t="s">
        <v>3</v>
      </c>
      <c r="F5" s="29">
        <v>1</v>
      </c>
      <c r="G5" s="22">
        <v>69478.2</v>
      </c>
      <c r="H5" s="6">
        <v>1</v>
      </c>
      <c r="I5" s="22">
        <v>8228</v>
      </c>
      <c r="J5" s="47">
        <v>0</v>
      </c>
      <c r="K5" s="46"/>
      <c r="L5" s="6">
        <v>0</v>
      </c>
      <c r="M5" s="18"/>
      <c r="N5" s="62">
        <v>2</v>
      </c>
      <c r="O5" s="17">
        <v>7668.82</v>
      </c>
      <c r="P5" s="68">
        <f>N5*O5</f>
        <v>15337.64</v>
      </c>
      <c r="Q5" s="120">
        <f>F6*G6+H6*I6+J6*K6+L6*M6+N6*O6+F5*G5+H5*I5+J5*K5+L5*M5+N5*O5</f>
        <v>103271.97</v>
      </c>
      <c r="R5" s="50"/>
      <c r="S5" s="49"/>
    </row>
    <row r="6" spans="1:19" ht="20.85" customHeight="1" thickBot="1" x14ac:dyDescent="0.3">
      <c r="A6" s="53">
        <v>1</v>
      </c>
      <c r="B6" s="119"/>
      <c r="C6" s="60" t="s">
        <v>101</v>
      </c>
      <c r="D6" s="33">
        <v>8</v>
      </c>
      <c r="E6" s="26" t="s">
        <v>9</v>
      </c>
      <c r="F6" s="30">
        <v>0</v>
      </c>
      <c r="G6" s="5"/>
      <c r="H6" s="5">
        <v>1</v>
      </c>
      <c r="I6" s="20">
        <v>8228</v>
      </c>
      <c r="J6" s="5">
        <v>1</v>
      </c>
      <c r="K6" s="20">
        <v>2000.13</v>
      </c>
      <c r="L6" s="5">
        <v>0</v>
      </c>
      <c r="M6" s="19"/>
      <c r="N6" s="63">
        <v>0</v>
      </c>
      <c r="O6" s="84"/>
      <c r="P6" s="69"/>
      <c r="Q6" s="121"/>
      <c r="R6" s="50"/>
      <c r="S6" s="49"/>
    </row>
    <row r="7" spans="1:19" ht="21.2" customHeight="1" thickBot="1" x14ac:dyDescent="0.3">
      <c r="A7" s="54">
        <v>2</v>
      </c>
      <c r="B7" s="58" t="s">
        <v>7</v>
      </c>
      <c r="C7" s="56" t="s">
        <v>7</v>
      </c>
      <c r="D7" s="33">
        <v>2</v>
      </c>
      <c r="E7" s="26" t="s">
        <v>3</v>
      </c>
      <c r="F7" s="30">
        <v>0</v>
      </c>
      <c r="G7" s="5"/>
      <c r="H7" s="5">
        <v>0</v>
      </c>
      <c r="I7" s="20"/>
      <c r="J7" s="5">
        <v>0</v>
      </c>
      <c r="K7" s="20"/>
      <c r="L7" s="5">
        <v>0</v>
      </c>
      <c r="M7" s="19"/>
      <c r="N7" s="63">
        <v>3</v>
      </c>
      <c r="O7" s="84">
        <v>7668.82</v>
      </c>
      <c r="P7" s="70">
        <f>N7*O7</f>
        <v>23006.46</v>
      </c>
      <c r="Q7" s="71">
        <f t="shared" ref="Q7:Q38" si="0">F7*G7+H7*I7+J7*K7+L7*M7+N7*O7</f>
        <v>23006.46</v>
      </c>
      <c r="R7" s="48"/>
    </row>
    <row r="8" spans="1:19" ht="21" customHeight="1" thickBot="1" x14ac:dyDescent="0.3">
      <c r="A8" s="55">
        <v>3</v>
      </c>
      <c r="B8" s="38" t="s">
        <v>10</v>
      </c>
      <c r="C8" s="61" t="s">
        <v>10</v>
      </c>
      <c r="D8" s="34">
        <v>1</v>
      </c>
      <c r="E8" s="27" t="s">
        <v>9</v>
      </c>
      <c r="F8" s="31">
        <v>0</v>
      </c>
      <c r="G8" s="16"/>
      <c r="H8" s="16">
        <v>0</v>
      </c>
      <c r="I8" s="21"/>
      <c r="J8" s="16">
        <v>0</v>
      </c>
      <c r="K8" s="21"/>
      <c r="L8" s="16">
        <v>2</v>
      </c>
      <c r="M8" s="24">
        <v>8047</v>
      </c>
      <c r="N8" s="64">
        <v>2</v>
      </c>
      <c r="O8" s="84">
        <v>7668.82</v>
      </c>
      <c r="P8" s="70">
        <f t="shared" ref="P8:P71" si="1">N8*O8</f>
        <v>15337.64</v>
      </c>
      <c r="Q8" s="71">
        <f t="shared" si="0"/>
        <v>31431.64</v>
      </c>
    </row>
    <row r="9" spans="1:19" ht="21" customHeight="1" thickBot="1" x14ac:dyDescent="0.3">
      <c r="A9" s="55">
        <v>4</v>
      </c>
      <c r="B9" s="37" t="s">
        <v>2</v>
      </c>
      <c r="C9" s="56" t="s">
        <v>2</v>
      </c>
      <c r="D9" s="33">
        <v>2</v>
      </c>
      <c r="E9" s="26" t="s">
        <v>9</v>
      </c>
      <c r="F9" s="30">
        <v>0</v>
      </c>
      <c r="G9" s="5"/>
      <c r="H9" s="5">
        <v>1</v>
      </c>
      <c r="I9" s="20">
        <v>8228</v>
      </c>
      <c r="J9" s="5">
        <v>1</v>
      </c>
      <c r="K9" s="20">
        <f>J9*2000.13</f>
        <v>2000.13</v>
      </c>
      <c r="L9" s="5">
        <v>0</v>
      </c>
      <c r="M9" s="20"/>
      <c r="N9" s="63">
        <v>2</v>
      </c>
      <c r="O9" s="84">
        <v>7668.82</v>
      </c>
      <c r="P9" s="70">
        <f t="shared" si="1"/>
        <v>15337.64</v>
      </c>
      <c r="Q9" s="71">
        <f t="shared" si="0"/>
        <v>25565.77</v>
      </c>
    </row>
    <row r="10" spans="1:19" ht="20.25" customHeight="1" thickBot="1" x14ac:dyDescent="0.3">
      <c r="A10" s="55">
        <v>5</v>
      </c>
      <c r="B10" s="37" t="s">
        <v>11</v>
      </c>
      <c r="C10" s="56" t="s">
        <v>11</v>
      </c>
      <c r="D10" s="33">
        <v>3</v>
      </c>
      <c r="E10" s="26" t="s">
        <v>9</v>
      </c>
      <c r="F10" s="30">
        <v>0</v>
      </c>
      <c r="G10" s="5"/>
      <c r="H10" s="5">
        <v>0</v>
      </c>
      <c r="I10" s="20"/>
      <c r="J10" s="5">
        <v>0</v>
      </c>
      <c r="K10" s="20"/>
      <c r="L10" s="5">
        <v>1</v>
      </c>
      <c r="M10" s="20">
        <v>8047</v>
      </c>
      <c r="N10" s="63">
        <v>2</v>
      </c>
      <c r="O10" s="84">
        <v>7668.82</v>
      </c>
      <c r="P10" s="70">
        <f t="shared" si="1"/>
        <v>15337.64</v>
      </c>
      <c r="Q10" s="71">
        <f t="shared" si="0"/>
        <v>23384.639999999999</v>
      </c>
    </row>
    <row r="11" spans="1:19" ht="21.2" customHeight="1" thickBot="1" x14ac:dyDescent="0.3">
      <c r="A11" s="55">
        <v>6</v>
      </c>
      <c r="B11" s="37" t="s">
        <v>12</v>
      </c>
      <c r="C11" s="56" t="s">
        <v>12</v>
      </c>
      <c r="D11" s="33">
        <v>4</v>
      </c>
      <c r="E11" s="26" t="s">
        <v>9</v>
      </c>
      <c r="F11" s="30">
        <v>1</v>
      </c>
      <c r="G11" s="20">
        <v>69478.2</v>
      </c>
      <c r="H11" s="5">
        <v>0</v>
      </c>
      <c r="I11" s="20"/>
      <c r="J11" s="5">
        <v>0</v>
      </c>
      <c r="K11" s="20"/>
      <c r="L11" s="5">
        <v>0</v>
      </c>
      <c r="M11" s="20"/>
      <c r="N11" s="63">
        <v>2</v>
      </c>
      <c r="O11" s="84">
        <v>7668.82</v>
      </c>
      <c r="P11" s="70">
        <f t="shared" si="1"/>
        <v>15337.64</v>
      </c>
      <c r="Q11" s="71">
        <f t="shared" si="0"/>
        <v>84815.84</v>
      </c>
    </row>
    <row r="12" spans="1:19" ht="20.85" customHeight="1" thickBot="1" x14ac:dyDescent="0.3">
      <c r="A12" s="55">
        <v>7</v>
      </c>
      <c r="B12" s="37" t="s">
        <v>13</v>
      </c>
      <c r="C12" s="56" t="s">
        <v>13</v>
      </c>
      <c r="D12" s="33">
        <v>5</v>
      </c>
      <c r="E12" s="26" t="s">
        <v>9</v>
      </c>
      <c r="F12" s="30">
        <v>0</v>
      </c>
      <c r="G12" s="5"/>
      <c r="H12" s="5">
        <v>0</v>
      </c>
      <c r="I12" s="20"/>
      <c r="J12" s="5">
        <v>0</v>
      </c>
      <c r="K12" s="20"/>
      <c r="L12" s="5">
        <v>1</v>
      </c>
      <c r="M12" s="20">
        <v>8047</v>
      </c>
      <c r="N12" s="63">
        <v>2</v>
      </c>
      <c r="O12" s="84">
        <v>7668.82</v>
      </c>
      <c r="P12" s="70">
        <f t="shared" si="1"/>
        <v>15337.64</v>
      </c>
      <c r="Q12" s="71">
        <f t="shared" si="0"/>
        <v>23384.639999999999</v>
      </c>
    </row>
    <row r="13" spans="1:19" ht="20.85" customHeight="1" thickBot="1" x14ac:dyDescent="0.3">
      <c r="A13" s="55">
        <v>8</v>
      </c>
      <c r="B13" s="37" t="s">
        <v>14</v>
      </c>
      <c r="C13" s="56" t="s">
        <v>14</v>
      </c>
      <c r="D13" s="33">
        <v>6</v>
      </c>
      <c r="E13" s="26" t="s">
        <v>9</v>
      </c>
      <c r="F13" s="30">
        <v>0</v>
      </c>
      <c r="G13" s="5"/>
      <c r="H13" s="5">
        <v>0</v>
      </c>
      <c r="I13" s="20"/>
      <c r="J13" s="5">
        <v>0</v>
      </c>
      <c r="K13" s="20"/>
      <c r="L13" s="5">
        <v>0</v>
      </c>
      <c r="M13" s="20"/>
      <c r="N13" s="63">
        <v>2</v>
      </c>
      <c r="O13" s="84">
        <v>7668.82</v>
      </c>
      <c r="P13" s="70">
        <f t="shared" si="1"/>
        <v>15337.64</v>
      </c>
      <c r="Q13" s="71">
        <f t="shared" si="0"/>
        <v>15337.64</v>
      </c>
    </row>
    <row r="14" spans="1:19" ht="20.85" customHeight="1" thickBot="1" x14ac:dyDescent="0.3">
      <c r="A14" s="55">
        <v>9</v>
      </c>
      <c r="B14" s="37" t="s">
        <v>15</v>
      </c>
      <c r="C14" s="56" t="s">
        <v>15</v>
      </c>
      <c r="D14" s="33">
        <v>7</v>
      </c>
      <c r="E14" s="26" t="s">
        <v>9</v>
      </c>
      <c r="F14" s="30">
        <v>0</v>
      </c>
      <c r="G14" s="5"/>
      <c r="H14" s="5">
        <v>1</v>
      </c>
      <c r="I14" s="20">
        <v>8228</v>
      </c>
      <c r="J14" s="5">
        <v>1</v>
      </c>
      <c r="K14" s="20">
        <f t="shared" ref="K14:K19" si="2">J14*2000.13</f>
        <v>2000.13</v>
      </c>
      <c r="L14" s="5">
        <v>1</v>
      </c>
      <c r="M14" s="20">
        <v>8047</v>
      </c>
      <c r="N14" s="63">
        <v>2</v>
      </c>
      <c r="O14" s="84">
        <v>7668.82</v>
      </c>
      <c r="P14" s="70">
        <f t="shared" si="1"/>
        <v>15337.64</v>
      </c>
      <c r="Q14" s="71">
        <f t="shared" si="0"/>
        <v>33612.770000000004</v>
      </c>
    </row>
    <row r="15" spans="1:19" ht="20.85" customHeight="1" thickBot="1" x14ac:dyDescent="0.3">
      <c r="A15" s="55">
        <v>10</v>
      </c>
      <c r="B15" s="37" t="s">
        <v>5</v>
      </c>
      <c r="C15" s="56" t="s">
        <v>5</v>
      </c>
      <c r="D15" s="33">
        <v>9</v>
      </c>
      <c r="E15" s="26" t="s">
        <v>9</v>
      </c>
      <c r="F15" s="30">
        <v>0</v>
      </c>
      <c r="G15" s="5"/>
      <c r="H15" s="5">
        <v>1</v>
      </c>
      <c r="I15" s="20">
        <v>8228</v>
      </c>
      <c r="J15" s="5">
        <v>1</v>
      </c>
      <c r="K15" s="20">
        <f t="shared" si="2"/>
        <v>2000.13</v>
      </c>
      <c r="L15" s="5">
        <v>0</v>
      </c>
      <c r="M15" s="20"/>
      <c r="N15" s="63">
        <v>3</v>
      </c>
      <c r="O15" s="84">
        <v>7668.82</v>
      </c>
      <c r="P15" s="70">
        <f t="shared" si="1"/>
        <v>23006.46</v>
      </c>
      <c r="Q15" s="71">
        <f t="shared" si="0"/>
        <v>33234.589999999997</v>
      </c>
    </row>
    <row r="16" spans="1:19" ht="20.85" customHeight="1" thickBot="1" x14ac:dyDescent="0.3">
      <c r="A16" s="55">
        <v>11</v>
      </c>
      <c r="B16" s="37" t="s">
        <v>16</v>
      </c>
      <c r="C16" s="56" t="s">
        <v>16</v>
      </c>
      <c r="D16" s="33">
        <v>10</v>
      </c>
      <c r="E16" s="26" t="s">
        <v>9</v>
      </c>
      <c r="F16" s="30">
        <v>1</v>
      </c>
      <c r="G16" s="20">
        <v>69478.2</v>
      </c>
      <c r="H16" s="5">
        <v>1</v>
      </c>
      <c r="I16" s="20">
        <v>8228</v>
      </c>
      <c r="J16" s="5">
        <v>1</v>
      </c>
      <c r="K16" s="20">
        <f t="shared" si="2"/>
        <v>2000.13</v>
      </c>
      <c r="L16" s="5">
        <v>0</v>
      </c>
      <c r="M16" s="20"/>
      <c r="N16" s="63">
        <v>2</v>
      </c>
      <c r="O16" s="84">
        <v>7668.82</v>
      </c>
      <c r="P16" s="70">
        <f t="shared" si="1"/>
        <v>15337.64</v>
      </c>
      <c r="Q16" s="71">
        <f t="shared" si="0"/>
        <v>95043.97</v>
      </c>
    </row>
    <row r="17" spans="1:17" ht="20.85" customHeight="1" thickBot="1" x14ac:dyDescent="0.3">
      <c r="A17" s="55">
        <v>12</v>
      </c>
      <c r="B17" s="37" t="s">
        <v>6</v>
      </c>
      <c r="C17" s="56" t="s">
        <v>6</v>
      </c>
      <c r="D17" s="33">
        <v>11</v>
      </c>
      <c r="E17" s="26" t="s">
        <v>9</v>
      </c>
      <c r="F17" s="30">
        <v>0</v>
      </c>
      <c r="G17" s="5"/>
      <c r="H17" s="5">
        <v>1</v>
      </c>
      <c r="I17" s="20">
        <v>8228</v>
      </c>
      <c r="J17" s="5">
        <v>1</v>
      </c>
      <c r="K17" s="20">
        <f t="shared" si="2"/>
        <v>2000.13</v>
      </c>
      <c r="L17" s="5">
        <v>1</v>
      </c>
      <c r="M17" s="20">
        <v>8047</v>
      </c>
      <c r="N17" s="63">
        <v>2</v>
      </c>
      <c r="O17" s="84">
        <v>7668.82</v>
      </c>
      <c r="P17" s="70">
        <f t="shared" si="1"/>
        <v>15337.64</v>
      </c>
      <c r="Q17" s="71">
        <f t="shared" si="0"/>
        <v>33612.770000000004</v>
      </c>
    </row>
    <row r="18" spans="1:17" ht="21.2" customHeight="1" thickBot="1" x14ac:dyDescent="0.3">
      <c r="A18" s="55">
        <v>13</v>
      </c>
      <c r="B18" s="37" t="s">
        <v>17</v>
      </c>
      <c r="C18" s="56" t="s">
        <v>17</v>
      </c>
      <c r="D18" s="33">
        <v>12</v>
      </c>
      <c r="E18" s="26" t="s">
        <v>9</v>
      </c>
      <c r="F18" s="30">
        <v>1</v>
      </c>
      <c r="G18" s="20">
        <v>69478.2</v>
      </c>
      <c r="H18" s="5">
        <v>1</v>
      </c>
      <c r="I18" s="20">
        <v>8228</v>
      </c>
      <c r="J18" s="5">
        <v>1</v>
      </c>
      <c r="K18" s="20">
        <f t="shared" si="2"/>
        <v>2000.13</v>
      </c>
      <c r="L18" s="5">
        <v>0</v>
      </c>
      <c r="M18" s="20"/>
      <c r="N18" s="63">
        <v>2</v>
      </c>
      <c r="O18" s="84">
        <v>7668.82</v>
      </c>
      <c r="P18" s="70">
        <f t="shared" si="1"/>
        <v>15337.64</v>
      </c>
      <c r="Q18" s="71">
        <f t="shared" si="0"/>
        <v>95043.97</v>
      </c>
    </row>
    <row r="19" spans="1:17" ht="21.2" customHeight="1" thickBot="1" x14ac:dyDescent="0.3">
      <c r="A19" s="55">
        <v>14</v>
      </c>
      <c r="B19" s="37" t="s">
        <v>18</v>
      </c>
      <c r="C19" s="56" t="s">
        <v>18</v>
      </c>
      <c r="D19" s="33">
        <v>13</v>
      </c>
      <c r="E19" s="26" t="s">
        <v>9</v>
      </c>
      <c r="F19" s="30">
        <v>0</v>
      </c>
      <c r="G19" s="5"/>
      <c r="H19" s="5">
        <v>1</v>
      </c>
      <c r="I19" s="20">
        <v>8228</v>
      </c>
      <c r="J19" s="5">
        <v>1</v>
      </c>
      <c r="K19" s="20">
        <f t="shared" si="2"/>
        <v>2000.13</v>
      </c>
      <c r="L19" s="5">
        <v>1</v>
      </c>
      <c r="M19" s="20">
        <v>8047</v>
      </c>
      <c r="N19" s="63">
        <v>2</v>
      </c>
      <c r="O19" s="84">
        <v>7668.82</v>
      </c>
      <c r="P19" s="70">
        <f t="shared" si="1"/>
        <v>15337.64</v>
      </c>
      <c r="Q19" s="71">
        <f t="shared" si="0"/>
        <v>33612.770000000004</v>
      </c>
    </row>
    <row r="20" spans="1:17" ht="21.2" customHeight="1" thickBot="1" x14ac:dyDescent="0.3">
      <c r="A20" s="55">
        <v>15</v>
      </c>
      <c r="B20" s="39" t="s">
        <v>19</v>
      </c>
      <c r="C20" s="56" t="s">
        <v>19</v>
      </c>
      <c r="D20" s="33">
        <v>14</v>
      </c>
      <c r="E20" s="26" t="s">
        <v>9</v>
      </c>
      <c r="F20" s="30">
        <v>1</v>
      </c>
      <c r="G20" s="20">
        <v>69478.2</v>
      </c>
      <c r="H20" s="5">
        <v>0</v>
      </c>
      <c r="I20" s="20"/>
      <c r="J20" s="5">
        <v>0</v>
      </c>
      <c r="K20" s="20"/>
      <c r="L20" s="5">
        <v>0</v>
      </c>
      <c r="M20" s="20"/>
      <c r="N20" s="63">
        <v>0</v>
      </c>
      <c r="O20" s="84"/>
      <c r="P20" s="70">
        <f t="shared" si="1"/>
        <v>0</v>
      </c>
      <c r="Q20" s="71">
        <f t="shared" si="0"/>
        <v>69478.2</v>
      </c>
    </row>
    <row r="21" spans="1:17" ht="21.2" customHeight="1" thickBot="1" x14ac:dyDescent="0.3">
      <c r="A21" s="55">
        <v>16</v>
      </c>
      <c r="B21" s="37" t="s">
        <v>8</v>
      </c>
      <c r="C21" s="56" t="s">
        <v>8</v>
      </c>
      <c r="D21" s="33">
        <v>15</v>
      </c>
      <c r="E21" s="26" t="s">
        <v>9</v>
      </c>
      <c r="F21" s="30">
        <v>0</v>
      </c>
      <c r="G21" s="5"/>
      <c r="H21" s="5">
        <v>0</v>
      </c>
      <c r="I21" s="20"/>
      <c r="J21" s="5">
        <v>0</v>
      </c>
      <c r="K21" s="20"/>
      <c r="L21" s="5">
        <v>1</v>
      </c>
      <c r="M21" s="20">
        <v>8047</v>
      </c>
      <c r="N21" s="63">
        <v>2</v>
      </c>
      <c r="O21" s="84">
        <v>7668.82</v>
      </c>
      <c r="P21" s="70">
        <f t="shared" si="1"/>
        <v>15337.64</v>
      </c>
      <c r="Q21" s="71">
        <f t="shared" si="0"/>
        <v>23384.639999999999</v>
      </c>
    </row>
    <row r="22" spans="1:17" ht="21.2" customHeight="1" thickBot="1" x14ac:dyDescent="0.3">
      <c r="A22" s="55">
        <v>17</v>
      </c>
      <c r="B22" s="37" t="s">
        <v>20</v>
      </c>
      <c r="C22" s="56" t="s">
        <v>20</v>
      </c>
      <c r="D22" s="33">
        <v>16</v>
      </c>
      <c r="E22" s="26" t="s">
        <v>9</v>
      </c>
      <c r="F22" s="30">
        <v>0</v>
      </c>
      <c r="G22" s="5"/>
      <c r="H22" s="5">
        <v>0</v>
      </c>
      <c r="I22" s="20"/>
      <c r="J22" s="5">
        <v>0</v>
      </c>
      <c r="K22" s="20"/>
      <c r="L22" s="5">
        <v>1</v>
      </c>
      <c r="M22" s="20">
        <v>8047</v>
      </c>
      <c r="N22" s="63">
        <v>0</v>
      </c>
      <c r="O22" s="84"/>
      <c r="P22" s="70">
        <f t="shared" si="1"/>
        <v>0</v>
      </c>
      <c r="Q22" s="71">
        <f t="shared" si="0"/>
        <v>8047</v>
      </c>
    </row>
    <row r="23" spans="1:17" ht="20.85" customHeight="1" thickBot="1" x14ac:dyDescent="0.3">
      <c r="A23" s="55">
        <v>18</v>
      </c>
      <c r="B23" s="37" t="s">
        <v>21</v>
      </c>
      <c r="C23" s="56" t="s">
        <v>21</v>
      </c>
      <c r="D23" s="33">
        <v>17</v>
      </c>
      <c r="E23" s="26" t="s">
        <v>9</v>
      </c>
      <c r="F23" s="30">
        <v>0</v>
      </c>
      <c r="G23" s="5"/>
      <c r="H23" s="5">
        <v>1</v>
      </c>
      <c r="I23" s="20">
        <v>8228</v>
      </c>
      <c r="J23" s="5">
        <v>1</v>
      </c>
      <c r="K23" s="20">
        <f>J23*2000.13</f>
        <v>2000.13</v>
      </c>
      <c r="L23" s="5">
        <v>1</v>
      </c>
      <c r="M23" s="20">
        <v>8047</v>
      </c>
      <c r="N23" s="63">
        <v>2</v>
      </c>
      <c r="O23" s="84">
        <v>7668.82</v>
      </c>
      <c r="P23" s="70">
        <f t="shared" si="1"/>
        <v>15337.64</v>
      </c>
      <c r="Q23" s="71">
        <f t="shared" si="0"/>
        <v>33612.770000000004</v>
      </c>
    </row>
    <row r="24" spans="1:17" ht="20.85" customHeight="1" thickBot="1" x14ac:dyDescent="0.3">
      <c r="A24" s="55">
        <v>19</v>
      </c>
      <c r="B24" s="37" t="s">
        <v>24</v>
      </c>
      <c r="C24" s="56" t="s">
        <v>24</v>
      </c>
      <c r="D24" s="33">
        <v>3</v>
      </c>
      <c r="E24" s="26" t="s">
        <v>3</v>
      </c>
      <c r="F24" s="30">
        <v>0</v>
      </c>
      <c r="G24" s="5"/>
      <c r="H24" s="5">
        <v>0</v>
      </c>
      <c r="I24" s="20"/>
      <c r="J24" s="5">
        <v>0</v>
      </c>
      <c r="K24" s="20"/>
      <c r="L24" s="5">
        <v>1</v>
      </c>
      <c r="M24" s="20">
        <v>8047</v>
      </c>
      <c r="N24" s="63">
        <v>2</v>
      </c>
      <c r="O24" s="84">
        <v>7668.82</v>
      </c>
      <c r="P24" s="70">
        <f t="shared" si="1"/>
        <v>15337.64</v>
      </c>
      <c r="Q24" s="71">
        <f t="shared" si="0"/>
        <v>23384.639999999999</v>
      </c>
    </row>
    <row r="25" spans="1:17" ht="20.85" customHeight="1" thickBot="1" x14ac:dyDescent="0.3">
      <c r="A25" s="55">
        <v>20</v>
      </c>
      <c r="B25" s="37" t="s">
        <v>23</v>
      </c>
      <c r="C25" s="56" t="s">
        <v>23</v>
      </c>
      <c r="D25" s="33">
        <v>4</v>
      </c>
      <c r="E25" s="26" t="s">
        <v>3</v>
      </c>
      <c r="F25" s="30">
        <v>0</v>
      </c>
      <c r="G25" s="5"/>
      <c r="H25" s="5">
        <v>1</v>
      </c>
      <c r="I25" s="20">
        <v>8228</v>
      </c>
      <c r="J25" s="5">
        <v>1</v>
      </c>
      <c r="K25" s="20">
        <f>J25*2000.13</f>
        <v>2000.13</v>
      </c>
      <c r="L25" s="5">
        <v>1</v>
      </c>
      <c r="M25" s="20">
        <v>8047</v>
      </c>
      <c r="N25" s="63">
        <v>0</v>
      </c>
      <c r="O25" s="84"/>
      <c r="P25" s="70">
        <f t="shared" si="1"/>
        <v>0</v>
      </c>
      <c r="Q25" s="71">
        <f t="shared" si="0"/>
        <v>18275.13</v>
      </c>
    </row>
    <row r="26" spans="1:17" ht="20.85" customHeight="1" thickBot="1" x14ac:dyDescent="0.3">
      <c r="A26" s="55">
        <v>21</v>
      </c>
      <c r="B26" s="37" t="s">
        <v>27</v>
      </c>
      <c r="C26" s="56" t="s">
        <v>27</v>
      </c>
      <c r="D26" s="33">
        <v>18</v>
      </c>
      <c r="E26" s="26" t="s">
        <v>9</v>
      </c>
      <c r="F26" s="30">
        <v>1</v>
      </c>
      <c r="G26" s="20">
        <v>69478.2</v>
      </c>
      <c r="H26" s="5">
        <v>1</v>
      </c>
      <c r="I26" s="20">
        <v>8228</v>
      </c>
      <c r="J26" s="5">
        <v>1</v>
      </c>
      <c r="K26" s="20">
        <f>J26*2000.13</f>
        <v>2000.13</v>
      </c>
      <c r="L26" s="5">
        <v>0</v>
      </c>
      <c r="M26" s="20"/>
      <c r="N26" s="63">
        <v>0</v>
      </c>
      <c r="O26" s="84"/>
      <c r="P26" s="70">
        <f t="shared" si="1"/>
        <v>0</v>
      </c>
      <c r="Q26" s="71">
        <f t="shared" si="0"/>
        <v>79706.33</v>
      </c>
    </row>
    <row r="27" spans="1:17" ht="20.85" customHeight="1" thickBot="1" x14ac:dyDescent="0.3">
      <c r="A27" s="55">
        <v>22</v>
      </c>
      <c r="B27" s="37" t="s">
        <v>25</v>
      </c>
      <c r="C27" s="56" t="s">
        <v>25</v>
      </c>
      <c r="D27" s="33">
        <v>19</v>
      </c>
      <c r="E27" s="26" t="s">
        <v>9</v>
      </c>
      <c r="F27" s="30">
        <v>0</v>
      </c>
      <c r="G27" s="5"/>
      <c r="H27" s="5">
        <v>0</v>
      </c>
      <c r="I27" s="20"/>
      <c r="J27" s="5">
        <v>0</v>
      </c>
      <c r="K27" s="20"/>
      <c r="L27" s="5">
        <v>0</v>
      </c>
      <c r="M27" s="20"/>
      <c r="N27" s="63">
        <v>2</v>
      </c>
      <c r="O27" s="84">
        <v>7668.82</v>
      </c>
      <c r="P27" s="70">
        <f t="shared" si="1"/>
        <v>15337.64</v>
      </c>
      <c r="Q27" s="71">
        <f t="shared" si="0"/>
        <v>15337.64</v>
      </c>
    </row>
    <row r="28" spans="1:17" ht="20.85" customHeight="1" thickBot="1" x14ac:dyDescent="0.3">
      <c r="A28" s="55">
        <v>23</v>
      </c>
      <c r="B28" s="37" t="s">
        <v>28</v>
      </c>
      <c r="C28" s="56" t="s">
        <v>28</v>
      </c>
      <c r="D28" s="33">
        <v>20</v>
      </c>
      <c r="E28" s="26" t="s">
        <v>9</v>
      </c>
      <c r="F28" s="30">
        <v>0</v>
      </c>
      <c r="G28" s="5"/>
      <c r="H28" s="5">
        <v>0</v>
      </c>
      <c r="I28" s="20"/>
      <c r="J28" s="5">
        <v>0</v>
      </c>
      <c r="K28" s="20"/>
      <c r="L28" s="5">
        <v>1</v>
      </c>
      <c r="M28" s="20">
        <v>8047</v>
      </c>
      <c r="N28" s="63">
        <v>0</v>
      </c>
      <c r="O28" s="84"/>
      <c r="P28" s="70">
        <f t="shared" si="1"/>
        <v>0</v>
      </c>
      <c r="Q28" s="71">
        <f t="shared" si="0"/>
        <v>8047</v>
      </c>
    </row>
    <row r="29" spans="1:17" ht="20.85" customHeight="1" thickBot="1" x14ac:dyDescent="0.3">
      <c r="A29" s="55">
        <v>24</v>
      </c>
      <c r="B29" s="37" t="s">
        <v>29</v>
      </c>
      <c r="C29" s="56" t="s">
        <v>29</v>
      </c>
      <c r="D29" s="33">
        <v>21</v>
      </c>
      <c r="E29" s="26" t="s">
        <v>9</v>
      </c>
      <c r="F29" s="30">
        <v>0</v>
      </c>
      <c r="G29" s="5"/>
      <c r="H29" s="5">
        <v>0</v>
      </c>
      <c r="I29" s="20"/>
      <c r="J29" s="5">
        <v>0</v>
      </c>
      <c r="K29" s="20"/>
      <c r="L29" s="5">
        <v>2</v>
      </c>
      <c r="M29" s="20">
        <v>8047</v>
      </c>
      <c r="N29" s="63">
        <v>3</v>
      </c>
      <c r="O29" s="84">
        <v>7668.82</v>
      </c>
      <c r="P29" s="70">
        <f t="shared" si="1"/>
        <v>23006.46</v>
      </c>
      <c r="Q29" s="71">
        <f t="shared" si="0"/>
        <v>39100.46</v>
      </c>
    </row>
    <row r="30" spans="1:17" ht="20.85" customHeight="1" thickBot="1" x14ac:dyDescent="0.3">
      <c r="A30" s="55">
        <v>25</v>
      </c>
      <c r="B30" s="37" t="s">
        <v>26</v>
      </c>
      <c r="C30" s="56" t="s">
        <v>26</v>
      </c>
      <c r="D30" s="33">
        <v>22</v>
      </c>
      <c r="E30" s="26" t="s">
        <v>9</v>
      </c>
      <c r="F30" s="30">
        <v>0</v>
      </c>
      <c r="G30" s="5"/>
      <c r="H30" s="5">
        <v>1</v>
      </c>
      <c r="I30" s="20">
        <v>8228</v>
      </c>
      <c r="J30" s="5">
        <v>1</v>
      </c>
      <c r="K30" s="20">
        <f>J30*2000.13</f>
        <v>2000.13</v>
      </c>
      <c r="L30" s="5">
        <v>0</v>
      </c>
      <c r="M30" s="20"/>
      <c r="N30" s="63">
        <v>2</v>
      </c>
      <c r="O30" s="84">
        <v>7668.82</v>
      </c>
      <c r="P30" s="70">
        <f t="shared" si="1"/>
        <v>15337.64</v>
      </c>
      <c r="Q30" s="71">
        <f t="shared" si="0"/>
        <v>25565.77</v>
      </c>
    </row>
    <row r="31" spans="1:17" ht="20.85" customHeight="1" thickBot="1" x14ac:dyDescent="0.3">
      <c r="A31" s="55">
        <v>26</v>
      </c>
      <c r="B31" s="37" t="s">
        <v>22</v>
      </c>
      <c r="C31" s="56" t="s">
        <v>22</v>
      </c>
      <c r="D31" s="33">
        <v>23</v>
      </c>
      <c r="E31" s="26" t="s">
        <v>9</v>
      </c>
      <c r="F31" s="30">
        <v>0</v>
      </c>
      <c r="G31" s="5"/>
      <c r="H31" s="5">
        <v>0</v>
      </c>
      <c r="I31" s="20"/>
      <c r="J31" s="5">
        <v>0</v>
      </c>
      <c r="K31" s="20"/>
      <c r="L31" s="5">
        <v>0</v>
      </c>
      <c r="M31" s="20"/>
      <c r="N31" s="63">
        <v>2</v>
      </c>
      <c r="O31" s="84">
        <v>7668.82</v>
      </c>
      <c r="P31" s="70">
        <f t="shared" si="1"/>
        <v>15337.64</v>
      </c>
      <c r="Q31" s="71">
        <f t="shared" si="0"/>
        <v>15337.64</v>
      </c>
    </row>
    <row r="32" spans="1:17" ht="20.85" customHeight="1" thickBot="1" x14ac:dyDescent="0.3">
      <c r="A32" s="55">
        <v>27</v>
      </c>
      <c r="B32" s="37" t="s">
        <v>30</v>
      </c>
      <c r="C32" s="56" t="s">
        <v>30</v>
      </c>
      <c r="D32" s="33">
        <v>24</v>
      </c>
      <c r="E32" s="26" t="s">
        <v>9</v>
      </c>
      <c r="F32" s="30">
        <v>0</v>
      </c>
      <c r="G32" s="5"/>
      <c r="H32" s="5">
        <v>0</v>
      </c>
      <c r="I32" s="20"/>
      <c r="J32" s="5">
        <v>0</v>
      </c>
      <c r="K32" s="20"/>
      <c r="L32" s="5">
        <v>1</v>
      </c>
      <c r="M32" s="20">
        <v>8047</v>
      </c>
      <c r="N32" s="63">
        <v>0</v>
      </c>
      <c r="O32" s="84"/>
      <c r="P32" s="70">
        <f t="shared" si="1"/>
        <v>0</v>
      </c>
      <c r="Q32" s="71">
        <f t="shared" si="0"/>
        <v>8047</v>
      </c>
    </row>
    <row r="33" spans="1:17" ht="20.85" customHeight="1" thickBot="1" x14ac:dyDescent="0.3">
      <c r="A33" s="55">
        <v>28</v>
      </c>
      <c r="B33" s="37" t="s">
        <v>31</v>
      </c>
      <c r="C33" s="56" t="s">
        <v>31</v>
      </c>
      <c r="D33" s="33">
        <v>25</v>
      </c>
      <c r="E33" s="26" t="s">
        <v>9</v>
      </c>
      <c r="F33" s="30">
        <v>0</v>
      </c>
      <c r="G33" s="5"/>
      <c r="H33" s="5">
        <v>0</v>
      </c>
      <c r="I33" s="20"/>
      <c r="J33" s="5">
        <v>0</v>
      </c>
      <c r="K33" s="20"/>
      <c r="L33" s="5">
        <v>1</v>
      </c>
      <c r="M33" s="20">
        <v>8047</v>
      </c>
      <c r="N33" s="63">
        <v>0</v>
      </c>
      <c r="O33" s="84"/>
      <c r="P33" s="70">
        <f t="shared" si="1"/>
        <v>0</v>
      </c>
      <c r="Q33" s="71">
        <f t="shared" si="0"/>
        <v>8047</v>
      </c>
    </row>
    <row r="34" spans="1:17" ht="20.85" customHeight="1" thickBot="1" x14ac:dyDescent="0.3">
      <c r="A34" s="55">
        <v>29</v>
      </c>
      <c r="B34" s="57" t="s">
        <v>109</v>
      </c>
      <c r="C34" s="56" t="s">
        <v>108</v>
      </c>
      <c r="D34" s="33">
        <v>26</v>
      </c>
      <c r="E34" s="26" t="s">
        <v>9</v>
      </c>
      <c r="F34" s="30">
        <v>0</v>
      </c>
      <c r="G34" s="5"/>
      <c r="H34" s="5">
        <v>1</v>
      </c>
      <c r="I34" s="20">
        <v>8228</v>
      </c>
      <c r="J34" s="5">
        <v>1</v>
      </c>
      <c r="K34" s="20">
        <f>J34*2000.13</f>
        <v>2000.13</v>
      </c>
      <c r="L34" s="5">
        <v>1</v>
      </c>
      <c r="M34" s="20">
        <v>8047</v>
      </c>
      <c r="N34" s="63">
        <v>1</v>
      </c>
      <c r="O34" s="84">
        <v>7668.82</v>
      </c>
      <c r="P34" s="70">
        <f t="shared" si="1"/>
        <v>7668.82</v>
      </c>
      <c r="Q34" s="71">
        <f t="shared" si="0"/>
        <v>25943.95</v>
      </c>
    </row>
    <row r="35" spans="1:17" ht="20.85" customHeight="1" thickBot="1" x14ac:dyDescent="0.3">
      <c r="A35" s="55">
        <v>30</v>
      </c>
      <c r="B35" s="57" t="s">
        <v>33</v>
      </c>
      <c r="C35" s="56" t="s">
        <v>112</v>
      </c>
      <c r="D35" s="33">
        <v>27</v>
      </c>
      <c r="E35" s="26" t="s">
        <v>9</v>
      </c>
      <c r="F35" s="30">
        <v>0</v>
      </c>
      <c r="G35" s="5"/>
      <c r="H35" s="5">
        <v>1</v>
      </c>
      <c r="I35" s="20">
        <v>8228</v>
      </c>
      <c r="J35" s="5">
        <v>1</v>
      </c>
      <c r="K35" s="20">
        <f>J35*2000.13</f>
        <v>2000.13</v>
      </c>
      <c r="L35" s="5">
        <v>1</v>
      </c>
      <c r="M35" s="20">
        <v>8047</v>
      </c>
      <c r="N35" s="63">
        <v>1</v>
      </c>
      <c r="O35" s="84">
        <v>7668.82</v>
      </c>
      <c r="P35" s="70">
        <f t="shared" si="1"/>
        <v>7668.82</v>
      </c>
      <c r="Q35" s="71">
        <f t="shared" si="0"/>
        <v>25943.95</v>
      </c>
    </row>
    <row r="36" spans="1:17" ht="20.85" customHeight="1" thickBot="1" x14ac:dyDescent="0.3">
      <c r="A36" s="55">
        <v>31</v>
      </c>
      <c r="B36" s="57" t="s">
        <v>34</v>
      </c>
      <c r="C36" s="56" t="s">
        <v>34</v>
      </c>
      <c r="D36" s="33">
        <v>28</v>
      </c>
      <c r="E36" s="26" t="s">
        <v>9</v>
      </c>
      <c r="F36" s="30">
        <v>0</v>
      </c>
      <c r="G36" s="5"/>
      <c r="H36" s="5">
        <v>1</v>
      </c>
      <c r="I36" s="20">
        <v>8228</v>
      </c>
      <c r="J36" s="5">
        <v>1</v>
      </c>
      <c r="K36" s="20">
        <f>J36*2000.13</f>
        <v>2000.13</v>
      </c>
      <c r="L36" s="5">
        <v>1</v>
      </c>
      <c r="M36" s="20">
        <v>8047</v>
      </c>
      <c r="N36" s="63">
        <v>2</v>
      </c>
      <c r="O36" s="84">
        <v>7668.82</v>
      </c>
      <c r="P36" s="70">
        <f t="shared" si="1"/>
        <v>15337.64</v>
      </c>
      <c r="Q36" s="71">
        <f t="shared" si="0"/>
        <v>33612.770000000004</v>
      </c>
    </row>
    <row r="37" spans="1:17" ht="20.85" customHeight="1" thickBot="1" x14ac:dyDescent="0.3">
      <c r="A37" s="55">
        <v>32</v>
      </c>
      <c r="B37" s="57" t="s">
        <v>102</v>
      </c>
      <c r="C37" s="56" t="s">
        <v>35</v>
      </c>
      <c r="D37" s="33">
        <v>29</v>
      </c>
      <c r="E37" s="26" t="s">
        <v>9</v>
      </c>
      <c r="F37" s="30">
        <v>0</v>
      </c>
      <c r="G37" s="5"/>
      <c r="H37" s="5">
        <v>0</v>
      </c>
      <c r="I37" s="20"/>
      <c r="J37" s="5">
        <v>0</v>
      </c>
      <c r="K37" s="20"/>
      <c r="L37" s="5">
        <v>1</v>
      </c>
      <c r="M37" s="20">
        <v>8047</v>
      </c>
      <c r="N37" s="63">
        <v>0</v>
      </c>
      <c r="O37" s="84"/>
      <c r="P37" s="70">
        <f t="shared" si="1"/>
        <v>0</v>
      </c>
      <c r="Q37" s="71">
        <f t="shared" si="0"/>
        <v>8047</v>
      </c>
    </row>
    <row r="38" spans="1:17" ht="20.85" customHeight="1" thickBot="1" x14ac:dyDescent="0.3">
      <c r="A38" s="55">
        <v>33</v>
      </c>
      <c r="B38" s="37" t="s">
        <v>36</v>
      </c>
      <c r="C38" s="56" t="s">
        <v>36</v>
      </c>
      <c r="D38" s="33">
        <v>30</v>
      </c>
      <c r="E38" s="26" t="s">
        <v>9</v>
      </c>
      <c r="F38" s="30">
        <v>0</v>
      </c>
      <c r="G38" s="5"/>
      <c r="H38" s="5">
        <v>1</v>
      </c>
      <c r="I38" s="20">
        <v>8228</v>
      </c>
      <c r="J38" s="5">
        <v>1</v>
      </c>
      <c r="K38" s="20">
        <f>J38*2000.13</f>
        <v>2000.13</v>
      </c>
      <c r="L38" s="5">
        <v>1</v>
      </c>
      <c r="M38" s="20">
        <v>8047</v>
      </c>
      <c r="N38" s="63">
        <v>1</v>
      </c>
      <c r="O38" s="84">
        <v>7668.82</v>
      </c>
      <c r="P38" s="70">
        <f t="shared" si="1"/>
        <v>7668.82</v>
      </c>
      <c r="Q38" s="71">
        <f t="shared" si="0"/>
        <v>25943.95</v>
      </c>
    </row>
    <row r="39" spans="1:17" ht="20.85" customHeight="1" thickBot="1" x14ac:dyDescent="0.3">
      <c r="A39" s="55">
        <v>34</v>
      </c>
      <c r="B39" s="37" t="s">
        <v>37</v>
      </c>
      <c r="C39" s="56" t="s">
        <v>37</v>
      </c>
      <c r="D39" s="33">
        <v>31</v>
      </c>
      <c r="E39" s="26" t="s">
        <v>9</v>
      </c>
      <c r="F39" s="30">
        <v>0</v>
      </c>
      <c r="G39" s="5"/>
      <c r="H39" s="5">
        <v>1</v>
      </c>
      <c r="I39" s="20">
        <v>8228</v>
      </c>
      <c r="J39" s="5">
        <v>1</v>
      </c>
      <c r="K39" s="20">
        <f>J39*2000.13</f>
        <v>2000.13</v>
      </c>
      <c r="L39" s="5">
        <v>1</v>
      </c>
      <c r="M39" s="20">
        <v>8047</v>
      </c>
      <c r="N39" s="63">
        <v>0</v>
      </c>
      <c r="O39" s="84"/>
      <c r="P39" s="70">
        <f t="shared" si="1"/>
        <v>0</v>
      </c>
      <c r="Q39" s="71">
        <f t="shared" ref="Q39:Q70" si="3">F39*G39+H39*I39+J39*K39+L39*M39+N39*O39</f>
        <v>18275.13</v>
      </c>
    </row>
    <row r="40" spans="1:17" ht="21.2" customHeight="1" thickBot="1" x14ac:dyDescent="0.3">
      <c r="A40" s="55">
        <v>35</v>
      </c>
      <c r="B40" s="37" t="s">
        <v>32</v>
      </c>
      <c r="C40" s="56" t="s">
        <v>32</v>
      </c>
      <c r="D40" s="33">
        <v>32</v>
      </c>
      <c r="E40" s="26" t="s">
        <v>9</v>
      </c>
      <c r="F40" s="30">
        <v>0</v>
      </c>
      <c r="G40" s="5"/>
      <c r="H40" s="5">
        <v>0</v>
      </c>
      <c r="I40" s="20"/>
      <c r="J40" s="5">
        <v>0</v>
      </c>
      <c r="K40" s="20"/>
      <c r="L40" s="5">
        <v>1</v>
      </c>
      <c r="M40" s="20">
        <v>8047</v>
      </c>
      <c r="N40" s="63">
        <v>0</v>
      </c>
      <c r="O40" s="84"/>
      <c r="P40" s="70">
        <f t="shared" si="1"/>
        <v>0</v>
      </c>
      <c r="Q40" s="71">
        <f t="shared" si="3"/>
        <v>8047</v>
      </c>
    </row>
    <row r="41" spans="1:17" ht="20.85" customHeight="1" thickBot="1" x14ac:dyDescent="0.3">
      <c r="A41" s="55">
        <v>36</v>
      </c>
      <c r="B41" s="37" t="s">
        <v>43</v>
      </c>
      <c r="C41" s="56" t="s">
        <v>43</v>
      </c>
      <c r="D41" s="33">
        <v>5</v>
      </c>
      <c r="E41" s="26" t="s">
        <v>3</v>
      </c>
      <c r="F41" s="30">
        <v>0</v>
      </c>
      <c r="G41" s="5"/>
      <c r="H41" s="5">
        <v>1</v>
      </c>
      <c r="I41" s="20">
        <v>8228</v>
      </c>
      <c r="J41" s="5">
        <v>1</v>
      </c>
      <c r="K41" s="20">
        <f>J41*2000.13</f>
        <v>2000.13</v>
      </c>
      <c r="L41" s="5">
        <v>0</v>
      </c>
      <c r="M41" s="20"/>
      <c r="N41" s="63">
        <v>0</v>
      </c>
      <c r="O41" s="84"/>
      <c r="P41" s="70">
        <f t="shared" si="1"/>
        <v>0</v>
      </c>
      <c r="Q41" s="71">
        <f t="shared" si="3"/>
        <v>10228.130000000001</v>
      </c>
    </row>
    <row r="42" spans="1:17" ht="20.85" customHeight="1" thickBot="1" x14ac:dyDescent="0.3">
      <c r="A42" s="55">
        <v>37</v>
      </c>
      <c r="B42" s="37" t="s">
        <v>39</v>
      </c>
      <c r="C42" s="56" t="s">
        <v>39</v>
      </c>
      <c r="D42" s="33">
        <v>6</v>
      </c>
      <c r="E42" s="26" t="s">
        <v>3</v>
      </c>
      <c r="F42" s="30">
        <v>0</v>
      </c>
      <c r="G42" s="5"/>
      <c r="H42" s="5">
        <v>0</v>
      </c>
      <c r="I42" s="20"/>
      <c r="J42" s="5">
        <v>0</v>
      </c>
      <c r="K42" s="20"/>
      <c r="L42" s="5">
        <v>1</v>
      </c>
      <c r="M42" s="20">
        <v>8047</v>
      </c>
      <c r="N42" s="63">
        <v>2</v>
      </c>
      <c r="O42" s="84">
        <v>7668.82</v>
      </c>
      <c r="P42" s="70">
        <f t="shared" si="1"/>
        <v>15337.64</v>
      </c>
      <c r="Q42" s="71">
        <f t="shared" si="3"/>
        <v>23384.639999999999</v>
      </c>
    </row>
    <row r="43" spans="1:17" ht="20.85" customHeight="1" thickBot="1" x14ac:dyDescent="0.3">
      <c r="A43" s="55">
        <v>38</v>
      </c>
      <c r="B43" s="37" t="s">
        <v>42</v>
      </c>
      <c r="C43" s="56" t="s">
        <v>42</v>
      </c>
      <c r="D43" s="33">
        <v>35</v>
      </c>
      <c r="E43" s="26" t="s">
        <v>9</v>
      </c>
      <c r="F43" s="30">
        <v>1</v>
      </c>
      <c r="G43" s="20">
        <v>69478.2</v>
      </c>
      <c r="H43" s="5">
        <v>1</v>
      </c>
      <c r="I43" s="20">
        <v>8228</v>
      </c>
      <c r="J43" s="5">
        <v>1</v>
      </c>
      <c r="K43" s="20">
        <f t="shared" ref="K43:K50" si="4">J43*2000.13</f>
        <v>2000.13</v>
      </c>
      <c r="L43" s="5">
        <v>0</v>
      </c>
      <c r="M43" s="20"/>
      <c r="N43" s="63">
        <v>0</v>
      </c>
      <c r="O43" s="84"/>
      <c r="P43" s="70">
        <f t="shared" si="1"/>
        <v>0</v>
      </c>
      <c r="Q43" s="71">
        <f t="shared" si="3"/>
        <v>79706.33</v>
      </c>
    </row>
    <row r="44" spans="1:17" ht="20.85" customHeight="1" thickBot="1" x14ac:dyDescent="0.3">
      <c r="A44" s="55">
        <v>39</v>
      </c>
      <c r="B44" s="37" t="s">
        <v>45</v>
      </c>
      <c r="C44" s="56" t="s">
        <v>45</v>
      </c>
      <c r="D44" s="33">
        <v>36</v>
      </c>
      <c r="E44" s="26" t="s">
        <v>9</v>
      </c>
      <c r="F44" s="30">
        <v>0</v>
      </c>
      <c r="G44" s="5"/>
      <c r="H44" s="5">
        <v>1</v>
      </c>
      <c r="I44" s="20">
        <v>8228</v>
      </c>
      <c r="J44" s="5">
        <v>1</v>
      </c>
      <c r="K44" s="20">
        <f t="shared" si="4"/>
        <v>2000.13</v>
      </c>
      <c r="L44" s="5">
        <v>0</v>
      </c>
      <c r="M44" s="20"/>
      <c r="N44" s="63">
        <v>0</v>
      </c>
      <c r="O44" s="84"/>
      <c r="P44" s="70">
        <f t="shared" si="1"/>
        <v>0</v>
      </c>
      <c r="Q44" s="71">
        <f t="shared" si="3"/>
        <v>10228.130000000001</v>
      </c>
    </row>
    <row r="45" spans="1:17" ht="20.85" customHeight="1" thickBot="1" x14ac:dyDescent="0.3">
      <c r="A45" s="55">
        <v>40</v>
      </c>
      <c r="B45" s="37" t="s">
        <v>41</v>
      </c>
      <c r="C45" s="56" t="s">
        <v>41</v>
      </c>
      <c r="D45" s="35">
        <v>37</v>
      </c>
      <c r="E45" s="28" t="s">
        <v>44</v>
      </c>
      <c r="F45" s="30">
        <v>0</v>
      </c>
      <c r="G45" s="5"/>
      <c r="H45" s="5">
        <v>1</v>
      </c>
      <c r="I45" s="20">
        <v>8228</v>
      </c>
      <c r="J45" s="5">
        <v>1</v>
      </c>
      <c r="K45" s="20">
        <f t="shared" si="4"/>
        <v>2000.13</v>
      </c>
      <c r="L45" s="5">
        <v>0</v>
      </c>
      <c r="M45" s="20"/>
      <c r="N45" s="63">
        <v>2</v>
      </c>
      <c r="O45" s="84">
        <v>7668.82</v>
      </c>
      <c r="P45" s="70">
        <f t="shared" si="1"/>
        <v>15337.64</v>
      </c>
      <c r="Q45" s="71">
        <f t="shared" si="3"/>
        <v>25565.77</v>
      </c>
    </row>
    <row r="46" spans="1:17" ht="20.85" customHeight="1" thickBot="1" x14ac:dyDescent="0.3">
      <c r="A46" s="55">
        <v>41</v>
      </c>
      <c r="B46" s="37" t="s">
        <v>46</v>
      </c>
      <c r="C46" s="56" t="s">
        <v>46</v>
      </c>
      <c r="D46" s="33">
        <v>38</v>
      </c>
      <c r="E46" s="26" t="s">
        <v>9</v>
      </c>
      <c r="F46" s="30">
        <v>1</v>
      </c>
      <c r="G46" s="20">
        <v>69478.2</v>
      </c>
      <c r="H46" s="5">
        <v>1</v>
      </c>
      <c r="I46" s="20">
        <v>8228</v>
      </c>
      <c r="J46" s="5">
        <v>1</v>
      </c>
      <c r="K46" s="20">
        <f t="shared" si="4"/>
        <v>2000.13</v>
      </c>
      <c r="L46" s="5">
        <v>0</v>
      </c>
      <c r="M46" s="20"/>
      <c r="N46" s="63">
        <v>0</v>
      </c>
      <c r="O46" s="84"/>
      <c r="P46" s="70">
        <f t="shared" si="1"/>
        <v>0</v>
      </c>
      <c r="Q46" s="71">
        <f t="shared" si="3"/>
        <v>79706.33</v>
      </c>
    </row>
    <row r="47" spans="1:17" ht="20.85" customHeight="1" thickBot="1" x14ac:dyDescent="0.3">
      <c r="A47" s="55">
        <v>42</v>
      </c>
      <c r="B47" s="37" t="s">
        <v>47</v>
      </c>
      <c r="C47" s="56" t="s">
        <v>47</v>
      </c>
      <c r="D47" s="33">
        <v>39</v>
      </c>
      <c r="E47" s="26" t="s">
        <v>9</v>
      </c>
      <c r="F47" s="30">
        <v>0</v>
      </c>
      <c r="G47" s="5"/>
      <c r="H47" s="5">
        <v>1</v>
      </c>
      <c r="I47" s="20">
        <v>8228</v>
      </c>
      <c r="J47" s="5">
        <v>1</v>
      </c>
      <c r="K47" s="20">
        <f t="shared" si="4"/>
        <v>2000.13</v>
      </c>
      <c r="L47" s="5">
        <v>0</v>
      </c>
      <c r="M47" s="20"/>
      <c r="N47" s="63">
        <v>2</v>
      </c>
      <c r="O47" s="84">
        <v>7668.82</v>
      </c>
      <c r="P47" s="70">
        <f t="shared" si="1"/>
        <v>15337.64</v>
      </c>
      <c r="Q47" s="71">
        <f t="shared" si="3"/>
        <v>25565.77</v>
      </c>
    </row>
    <row r="48" spans="1:17" ht="20.85" customHeight="1" thickBot="1" x14ac:dyDescent="0.3">
      <c r="A48" s="55">
        <v>43</v>
      </c>
      <c r="B48" s="37" t="s">
        <v>48</v>
      </c>
      <c r="C48" s="56" t="s">
        <v>48</v>
      </c>
      <c r="D48" s="33">
        <v>40</v>
      </c>
      <c r="E48" s="26" t="s">
        <v>9</v>
      </c>
      <c r="F48" s="30">
        <v>0</v>
      </c>
      <c r="G48" s="5"/>
      <c r="H48" s="5">
        <v>1</v>
      </c>
      <c r="I48" s="20">
        <v>8228</v>
      </c>
      <c r="J48" s="5">
        <v>1</v>
      </c>
      <c r="K48" s="20">
        <f t="shared" si="4"/>
        <v>2000.13</v>
      </c>
      <c r="L48" s="5">
        <v>0</v>
      </c>
      <c r="M48" s="20"/>
      <c r="N48" s="63">
        <v>2</v>
      </c>
      <c r="O48" s="84">
        <v>7668.82</v>
      </c>
      <c r="P48" s="70">
        <f t="shared" si="1"/>
        <v>15337.64</v>
      </c>
      <c r="Q48" s="71">
        <f t="shared" si="3"/>
        <v>25565.77</v>
      </c>
    </row>
    <row r="49" spans="1:17" ht="20.85" customHeight="1" thickBot="1" x14ac:dyDescent="0.3">
      <c r="A49" s="55">
        <v>44</v>
      </c>
      <c r="B49" s="37" t="s">
        <v>49</v>
      </c>
      <c r="C49" s="56" t="s">
        <v>49</v>
      </c>
      <c r="D49" s="33">
        <v>41</v>
      </c>
      <c r="E49" s="26" t="s">
        <v>9</v>
      </c>
      <c r="F49" s="30">
        <v>0</v>
      </c>
      <c r="G49" s="5"/>
      <c r="H49" s="5">
        <v>1</v>
      </c>
      <c r="I49" s="20">
        <v>8228</v>
      </c>
      <c r="J49" s="5">
        <v>1</v>
      </c>
      <c r="K49" s="20">
        <f t="shared" si="4"/>
        <v>2000.13</v>
      </c>
      <c r="L49" s="5">
        <v>0</v>
      </c>
      <c r="M49" s="20"/>
      <c r="N49" s="63">
        <v>2</v>
      </c>
      <c r="O49" s="84">
        <v>7668.82</v>
      </c>
      <c r="P49" s="70">
        <f t="shared" si="1"/>
        <v>15337.64</v>
      </c>
      <c r="Q49" s="71">
        <f t="shared" si="3"/>
        <v>25565.77</v>
      </c>
    </row>
    <row r="50" spans="1:17" ht="20.85" customHeight="1" thickBot="1" x14ac:dyDescent="0.3">
      <c r="A50" s="55">
        <v>45</v>
      </c>
      <c r="B50" s="37" t="s">
        <v>50</v>
      </c>
      <c r="C50" s="56" t="s">
        <v>50</v>
      </c>
      <c r="D50" s="33">
        <v>42</v>
      </c>
      <c r="E50" s="26" t="s">
        <v>9</v>
      </c>
      <c r="F50" s="30">
        <v>0</v>
      </c>
      <c r="G50" s="5"/>
      <c r="H50" s="5">
        <v>1</v>
      </c>
      <c r="I50" s="20">
        <v>8228</v>
      </c>
      <c r="J50" s="5">
        <v>1</v>
      </c>
      <c r="K50" s="20">
        <f t="shared" si="4"/>
        <v>2000.13</v>
      </c>
      <c r="L50" s="5">
        <v>0</v>
      </c>
      <c r="M50" s="20"/>
      <c r="N50" s="63">
        <v>0</v>
      </c>
      <c r="O50" s="84"/>
      <c r="P50" s="70">
        <f t="shared" si="1"/>
        <v>0</v>
      </c>
      <c r="Q50" s="71">
        <f t="shared" si="3"/>
        <v>10228.130000000001</v>
      </c>
    </row>
    <row r="51" spans="1:17" ht="21.2" customHeight="1" thickBot="1" x14ac:dyDescent="0.3">
      <c r="A51" s="55">
        <v>46</v>
      </c>
      <c r="B51" s="37" t="s">
        <v>51</v>
      </c>
      <c r="C51" s="56" t="s">
        <v>51</v>
      </c>
      <c r="D51" s="33">
        <v>43</v>
      </c>
      <c r="E51" s="26" t="s">
        <v>9</v>
      </c>
      <c r="F51" s="30">
        <v>0</v>
      </c>
      <c r="G51" s="5"/>
      <c r="H51" s="5">
        <v>0</v>
      </c>
      <c r="I51" s="20"/>
      <c r="J51" s="5">
        <v>0</v>
      </c>
      <c r="K51" s="20"/>
      <c r="L51" s="5">
        <v>1</v>
      </c>
      <c r="M51" s="20">
        <v>8047</v>
      </c>
      <c r="N51" s="63">
        <v>0</v>
      </c>
      <c r="O51" s="84"/>
      <c r="P51" s="70">
        <f t="shared" si="1"/>
        <v>0</v>
      </c>
      <c r="Q51" s="71">
        <f t="shared" si="3"/>
        <v>8047</v>
      </c>
    </row>
    <row r="52" spans="1:17" ht="21.2" customHeight="1" thickBot="1" x14ac:dyDescent="0.3">
      <c r="A52" s="55">
        <v>47</v>
      </c>
      <c r="B52" s="37" t="s">
        <v>52</v>
      </c>
      <c r="C52" s="56" t="s">
        <v>52</v>
      </c>
      <c r="D52" s="33">
        <v>44</v>
      </c>
      <c r="E52" s="26" t="s">
        <v>9</v>
      </c>
      <c r="F52" s="30">
        <v>0</v>
      </c>
      <c r="G52" s="5"/>
      <c r="H52" s="5">
        <v>1</v>
      </c>
      <c r="I52" s="20">
        <v>8228</v>
      </c>
      <c r="J52" s="5">
        <v>1</v>
      </c>
      <c r="K52" s="20">
        <f>J52*2000.13</f>
        <v>2000.13</v>
      </c>
      <c r="L52" s="5">
        <v>0</v>
      </c>
      <c r="M52" s="20"/>
      <c r="N52" s="63">
        <v>0</v>
      </c>
      <c r="O52" s="84"/>
      <c r="P52" s="70">
        <f t="shared" si="1"/>
        <v>0</v>
      </c>
      <c r="Q52" s="71">
        <f t="shared" si="3"/>
        <v>10228.130000000001</v>
      </c>
    </row>
    <row r="53" spans="1:17" ht="21.2" customHeight="1" thickBot="1" x14ac:dyDescent="0.3">
      <c r="A53" s="55">
        <v>48</v>
      </c>
      <c r="B53" s="37" t="s">
        <v>53</v>
      </c>
      <c r="C53" s="56" t="s">
        <v>53</v>
      </c>
      <c r="D53" s="35">
        <v>45</v>
      </c>
      <c r="E53" s="28" t="s">
        <v>44</v>
      </c>
      <c r="F53" s="30">
        <v>1</v>
      </c>
      <c r="G53" s="20">
        <v>69478.2</v>
      </c>
      <c r="H53" s="5">
        <v>1</v>
      </c>
      <c r="I53" s="20">
        <v>8228</v>
      </c>
      <c r="J53" s="5">
        <v>1</v>
      </c>
      <c r="K53" s="20">
        <f>J53*2000.13</f>
        <v>2000.13</v>
      </c>
      <c r="L53" s="5">
        <v>0</v>
      </c>
      <c r="M53" s="20"/>
      <c r="N53" s="63">
        <v>3</v>
      </c>
      <c r="O53" s="84">
        <v>7668.82</v>
      </c>
      <c r="P53" s="70">
        <f t="shared" si="1"/>
        <v>23006.46</v>
      </c>
      <c r="Q53" s="103">
        <f t="shared" si="3"/>
        <v>102712.79000000001</v>
      </c>
    </row>
    <row r="54" spans="1:17" ht="21.2" customHeight="1" thickBot="1" x14ac:dyDescent="0.3">
      <c r="A54" s="55">
        <v>49</v>
      </c>
      <c r="B54" s="37" t="s">
        <v>54</v>
      </c>
      <c r="C54" s="56" t="s">
        <v>54</v>
      </c>
      <c r="D54" s="33">
        <v>46</v>
      </c>
      <c r="E54" s="26" t="s">
        <v>9</v>
      </c>
      <c r="F54" s="30">
        <v>1</v>
      </c>
      <c r="G54" s="20">
        <v>69478.2</v>
      </c>
      <c r="H54" s="5">
        <v>1</v>
      </c>
      <c r="I54" s="20">
        <v>8228</v>
      </c>
      <c r="J54" s="5">
        <v>1</v>
      </c>
      <c r="K54" s="20">
        <f>J54*2000.13</f>
        <v>2000.13</v>
      </c>
      <c r="L54" s="5">
        <v>0</v>
      </c>
      <c r="M54" s="20"/>
      <c r="N54" s="63">
        <v>2</v>
      </c>
      <c r="O54" s="84">
        <v>7668.82</v>
      </c>
      <c r="P54" s="70">
        <f t="shared" si="1"/>
        <v>15337.64</v>
      </c>
      <c r="Q54" s="71">
        <f t="shared" si="3"/>
        <v>95043.97</v>
      </c>
    </row>
    <row r="55" spans="1:17" ht="20.85" customHeight="1" thickBot="1" x14ac:dyDescent="0.3">
      <c r="A55" s="55">
        <v>50</v>
      </c>
      <c r="B55" s="37" t="s">
        <v>55</v>
      </c>
      <c r="C55" s="56" t="s">
        <v>55</v>
      </c>
      <c r="D55" s="33">
        <v>47</v>
      </c>
      <c r="E55" s="26" t="s">
        <v>9</v>
      </c>
      <c r="F55" s="30">
        <v>0</v>
      </c>
      <c r="G55" s="5"/>
      <c r="H55" s="5">
        <v>1</v>
      </c>
      <c r="I55" s="20">
        <v>8228</v>
      </c>
      <c r="J55" s="5">
        <v>1</v>
      </c>
      <c r="K55" s="20">
        <f>J55*2000.13</f>
        <v>2000.13</v>
      </c>
      <c r="L55" s="5">
        <v>0</v>
      </c>
      <c r="M55" s="20"/>
      <c r="N55" s="63">
        <v>2</v>
      </c>
      <c r="O55" s="84">
        <v>7668.82</v>
      </c>
      <c r="P55" s="70">
        <f t="shared" si="1"/>
        <v>15337.64</v>
      </c>
      <c r="Q55" s="71">
        <f t="shared" si="3"/>
        <v>25565.77</v>
      </c>
    </row>
    <row r="56" spans="1:17" ht="20.85" customHeight="1" thickBot="1" x14ac:dyDescent="0.3">
      <c r="A56" s="55">
        <v>51</v>
      </c>
      <c r="B56" s="37" t="s">
        <v>38</v>
      </c>
      <c r="C56" s="56" t="s">
        <v>38</v>
      </c>
      <c r="D56" s="35">
        <v>48</v>
      </c>
      <c r="E56" s="28" t="s">
        <v>44</v>
      </c>
      <c r="F56" s="30">
        <v>0</v>
      </c>
      <c r="G56" s="5"/>
      <c r="H56" s="5">
        <v>0</v>
      </c>
      <c r="I56" s="20"/>
      <c r="J56" s="5">
        <v>0</v>
      </c>
      <c r="K56" s="20"/>
      <c r="L56" s="5">
        <v>0</v>
      </c>
      <c r="M56" s="20"/>
      <c r="N56" s="63">
        <v>3</v>
      </c>
      <c r="O56" s="84">
        <v>7668.82</v>
      </c>
      <c r="P56" s="70">
        <f t="shared" si="1"/>
        <v>23006.46</v>
      </c>
      <c r="Q56" s="71">
        <f t="shared" si="3"/>
        <v>23006.46</v>
      </c>
    </row>
    <row r="57" spans="1:17" ht="15.75" thickBot="1" x14ac:dyDescent="0.3">
      <c r="A57" s="55">
        <v>52</v>
      </c>
      <c r="B57" s="57" t="s">
        <v>40</v>
      </c>
      <c r="C57" s="56" t="s">
        <v>115</v>
      </c>
      <c r="D57" s="36">
        <v>49</v>
      </c>
      <c r="E57" s="26" t="s">
        <v>9</v>
      </c>
      <c r="F57" s="30">
        <v>1</v>
      </c>
      <c r="G57" s="20">
        <v>69478.2</v>
      </c>
      <c r="H57" s="5">
        <v>1</v>
      </c>
      <c r="I57" s="20">
        <v>8228</v>
      </c>
      <c r="J57" s="5">
        <v>1</v>
      </c>
      <c r="K57" s="20">
        <f>J57*2000.13</f>
        <v>2000.13</v>
      </c>
      <c r="L57" s="5">
        <v>0</v>
      </c>
      <c r="M57" s="20"/>
      <c r="N57" s="63">
        <v>1</v>
      </c>
      <c r="O57" s="84">
        <v>7668.82</v>
      </c>
      <c r="P57" s="70">
        <f t="shared" si="1"/>
        <v>7668.82</v>
      </c>
      <c r="Q57" s="71">
        <f t="shared" si="3"/>
        <v>87375.15</v>
      </c>
    </row>
    <row r="58" spans="1:17" ht="20.85" customHeight="1" thickBot="1" x14ac:dyDescent="0.3">
      <c r="A58" s="55">
        <v>53</v>
      </c>
      <c r="B58" s="37" t="s">
        <v>57</v>
      </c>
      <c r="C58" s="56" t="s">
        <v>57</v>
      </c>
      <c r="D58" s="33">
        <v>7</v>
      </c>
      <c r="E58" s="26" t="s">
        <v>3</v>
      </c>
      <c r="F58" s="30">
        <v>0</v>
      </c>
      <c r="G58" s="5"/>
      <c r="H58" s="5">
        <v>0</v>
      </c>
      <c r="I58" s="20"/>
      <c r="J58" s="5">
        <v>0</v>
      </c>
      <c r="K58" s="20"/>
      <c r="L58" s="5">
        <v>0</v>
      </c>
      <c r="M58" s="20"/>
      <c r="N58" s="63">
        <v>2</v>
      </c>
      <c r="O58" s="84">
        <v>7668.82</v>
      </c>
      <c r="P58" s="70">
        <f t="shared" si="1"/>
        <v>15337.64</v>
      </c>
      <c r="Q58" s="71">
        <f t="shared" si="3"/>
        <v>15337.64</v>
      </c>
    </row>
    <row r="59" spans="1:17" ht="20.85" customHeight="1" thickBot="1" x14ac:dyDescent="0.3">
      <c r="A59" s="55">
        <v>54</v>
      </c>
      <c r="B59" s="37" t="s">
        <v>58</v>
      </c>
      <c r="C59" s="56" t="s">
        <v>58</v>
      </c>
      <c r="D59" s="33">
        <v>8</v>
      </c>
      <c r="E59" s="26" t="s">
        <v>3</v>
      </c>
      <c r="F59" s="30">
        <v>0</v>
      </c>
      <c r="G59" s="5"/>
      <c r="H59" s="5">
        <v>0</v>
      </c>
      <c r="I59" s="20"/>
      <c r="J59" s="5">
        <v>0</v>
      </c>
      <c r="K59" s="20"/>
      <c r="L59" s="5">
        <v>1</v>
      </c>
      <c r="M59" s="20">
        <v>8047</v>
      </c>
      <c r="N59" s="63">
        <v>2</v>
      </c>
      <c r="O59" s="84">
        <v>7668.82</v>
      </c>
      <c r="P59" s="70">
        <f t="shared" si="1"/>
        <v>15337.64</v>
      </c>
      <c r="Q59" s="71">
        <f t="shared" si="3"/>
        <v>23384.639999999999</v>
      </c>
    </row>
    <row r="60" spans="1:17" ht="20.85" customHeight="1" thickBot="1" x14ac:dyDescent="0.3">
      <c r="A60" s="55">
        <v>55</v>
      </c>
      <c r="B60" s="37" t="s">
        <v>105</v>
      </c>
      <c r="C60" s="56" t="s">
        <v>105</v>
      </c>
      <c r="D60" s="33">
        <v>50</v>
      </c>
      <c r="E60" s="26" t="s">
        <v>9</v>
      </c>
      <c r="F60" s="30">
        <v>0</v>
      </c>
      <c r="G60" s="5"/>
      <c r="H60" s="5">
        <v>1</v>
      </c>
      <c r="I60" s="20">
        <v>8228</v>
      </c>
      <c r="J60" s="5">
        <v>1</v>
      </c>
      <c r="K60" s="20">
        <f>J60*2000.13</f>
        <v>2000.13</v>
      </c>
      <c r="L60" s="5">
        <v>0</v>
      </c>
      <c r="M60" s="20"/>
      <c r="N60" s="63">
        <v>1</v>
      </c>
      <c r="O60" s="84">
        <v>7668.82</v>
      </c>
      <c r="P60" s="70">
        <f t="shared" si="1"/>
        <v>7668.82</v>
      </c>
      <c r="Q60" s="71">
        <f t="shared" si="3"/>
        <v>17896.95</v>
      </c>
    </row>
    <row r="61" spans="1:17" ht="20.85" customHeight="1" thickBot="1" x14ac:dyDescent="0.3">
      <c r="A61" s="55">
        <v>56</v>
      </c>
      <c r="B61" s="37" t="s">
        <v>60</v>
      </c>
      <c r="C61" s="56" t="s">
        <v>60</v>
      </c>
      <c r="D61" s="33">
        <v>51</v>
      </c>
      <c r="E61" s="26" t="s">
        <v>9</v>
      </c>
      <c r="F61" s="30">
        <v>0</v>
      </c>
      <c r="G61" s="5"/>
      <c r="H61" s="5">
        <v>1</v>
      </c>
      <c r="I61" s="20">
        <v>8228</v>
      </c>
      <c r="J61" s="5">
        <v>1</v>
      </c>
      <c r="K61" s="20">
        <f>J61*2000.13</f>
        <v>2000.13</v>
      </c>
      <c r="L61" s="5">
        <v>0</v>
      </c>
      <c r="M61" s="20"/>
      <c r="N61" s="63">
        <v>2</v>
      </c>
      <c r="O61" s="84">
        <v>7668.82</v>
      </c>
      <c r="P61" s="70">
        <f t="shared" si="1"/>
        <v>15337.64</v>
      </c>
      <c r="Q61" s="71">
        <f t="shared" si="3"/>
        <v>25565.77</v>
      </c>
    </row>
    <row r="62" spans="1:17" ht="20.85" customHeight="1" thickBot="1" x14ac:dyDescent="0.3">
      <c r="A62" s="55">
        <v>57</v>
      </c>
      <c r="B62" s="37" t="s">
        <v>61</v>
      </c>
      <c r="C62" s="56" t="s">
        <v>61</v>
      </c>
      <c r="D62" s="33">
        <v>52</v>
      </c>
      <c r="E62" s="26" t="s">
        <v>9</v>
      </c>
      <c r="F62" s="30">
        <v>0</v>
      </c>
      <c r="G62" s="5"/>
      <c r="H62" s="5">
        <v>0</v>
      </c>
      <c r="I62" s="20"/>
      <c r="J62" s="5">
        <v>0</v>
      </c>
      <c r="K62" s="20"/>
      <c r="L62" s="5">
        <v>0</v>
      </c>
      <c r="M62" s="20"/>
      <c r="N62" s="63">
        <v>2</v>
      </c>
      <c r="O62" s="84">
        <v>7668.82</v>
      </c>
      <c r="P62" s="70">
        <f t="shared" si="1"/>
        <v>15337.64</v>
      </c>
      <c r="Q62" s="71">
        <f t="shared" si="3"/>
        <v>15337.64</v>
      </c>
    </row>
    <row r="63" spans="1:17" ht="20.85" customHeight="1" thickBot="1" x14ac:dyDescent="0.3">
      <c r="A63" s="55">
        <v>58</v>
      </c>
      <c r="B63" s="37" t="s">
        <v>62</v>
      </c>
      <c r="C63" s="56" t="s">
        <v>62</v>
      </c>
      <c r="D63" s="33">
        <v>53</v>
      </c>
      <c r="E63" s="26" t="s">
        <v>9</v>
      </c>
      <c r="F63" s="30">
        <v>0</v>
      </c>
      <c r="G63" s="5"/>
      <c r="H63" s="5">
        <v>1</v>
      </c>
      <c r="I63" s="20">
        <v>8228</v>
      </c>
      <c r="J63" s="5">
        <v>1</v>
      </c>
      <c r="K63" s="20">
        <f t="shared" ref="K63:K68" si="5">J63*2000.13</f>
        <v>2000.13</v>
      </c>
      <c r="L63" s="5">
        <v>0</v>
      </c>
      <c r="M63" s="20"/>
      <c r="N63" s="63">
        <v>2</v>
      </c>
      <c r="O63" s="84">
        <v>7668.82</v>
      </c>
      <c r="P63" s="70">
        <f t="shared" si="1"/>
        <v>15337.64</v>
      </c>
      <c r="Q63" s="71">
        <f t="shared" si="3"/>
        <v>25565.77</v>
      </c>
    </row>
    <row r="64" spans="1:17" ht="20.85" customHeight="1" thickBot="1" x14ac:dyDescent="0.3">
      <c r="A64" s="55">
        <v>59</v>
      </c>
      <c r="B64" s="37" t="s">
        <v>63</v>
      </c>
      <c r="C64" s="56" t="s">
        <v>63</v>
      </c>
      <c r="D64" s="35">
        <v>54</v>
      </c>
      <c r="E64" s="28" t="s">
        <v>44</v>
      </c>
      <c r="F64" s="30">
        <v>0</v>
      </c>
      <c r="G64" s="5"/>
      <c r="H64" s="5">
        <v>1</v>
      </c>
      <c r="I64" s="20">
        <v>8228</v>
      </c>
      <c r="J64" s="5">
        <v>1</v>
      </c>
      <c r="K64" s="20">
        <f t="shared" si="5"/>
        <v>2000.13</v>
      </c>
      <c r="L64" s="5">
        <v>1</v>
      </c>
      <c r="M64" s="20">
        <v>8047</v>
      </c>
      <c r="N64" s="63">
        <v>3</v>
      </c>
      <c r="O64" s="84">
        <v>7668.82</v>
      </c>
      <c r="P64" s="70">
        <f t="shared" si="1"/>
        <v>23006.46</v>
      </c>
      <c r="Q64" s="71">
        <f t="shared" si="3"/>
        <v>41281.589999999997</v>
      </c>
    </row>
    <row r="65" spans="1:18" ht="20.85" customHeight="1" thickBot="1" x14ac:dyDescent="0.3">
      <c r="A65" s="55">
        <v>60</v>
      </c>
      <c r="B65" s="37" t="s">
        <v>64</v>
      </c>
      <c r="C65" s="56" t="s">
        <v>64</v>
      </c>
      <c r="D65" s="33">
        <v>55</v>
      </c>
      <c r="E65" s="26" t="s">
        <v>9</v>
      </c>
      <c r="F65" s="30">
        <v>0</v>
      </c>
      <c r="G65" s="5"/>
      <c r="H65" s="5">
        <v>1</v>
      </c>
      <c r="I65" s="20">
        <v>8228</v>
      </c>
      <c r="J65" s="5">
        <v>1</v>
      </c>
      <c r="K65" s="20">
        <f t="shared" si="5"/>
        <v>2000.13</v>
      </c>
      <c r="L65" s="5">
        <v>0</v>
      </c>
      <c r="M65" s="20"/>
      <c r="N65" s="63">
        <v>1</v>
      </c>
      <c r="O65" s="84">
        <v>7668.82</v>
      </c>
      <c r="P65" s="70">
        <f t="shared" si="1"/>
        <v>7668.82</v>
      </c>
      <c r="Q65" s="71">
        <f t="shared" si="3"/>
        <v>17896.95</v>
      </c>
    </row>
    <row r="66" spans="1:18" ht="20.85" customHeight="1" thickBot="1" x14ac:dyDescent="0.3">
      <c r="A66" s="55">
        <v>61</v>
      </c>
      <c r="B66" s="57" t="s">
        <v>104</v>
      </c>
      <c r="C66" s="56" t="s">
        <v>103</v>
      </c>
      <c r="D66" s="33">
        <v>56</v>
      </c>
      <c r="E66" s="26" t="s">
        <v>9</v>
      </c>
      <c r="F66" s="30">
        <v>0</v>
      </c>
      <c r="G66" s="5"/>
      <c r="H66" s="5">
        <v>1</v>
      </c>
      <c r="I66" s="20">
        <v>8228</v>
      </c>
      <c r="J66" s="5">
        <v>1</v>
      </c>
      <c r="K66" s="20">
        <f t="shared" si="5"/>
        <v>2000.13</v>
      </c>
      <c r="L66" s="5">
        <v>0</v>
      </c>
      <c r="M66" s="20"/>
      <c r="N66" s="63">
        <v>2</v>
      </c>
      <c r="O66" s="84">
        <v>7668.82</v>
      </c>
      <c r="P66" s="70">
        <f t="shared" si="1"/>
        <v>15337.64</v>
      </c>
      <c r="Q66" s="71">
        <f t="shared" si="3"/>
        <v>25565.77</v>
      </c>
    </row>
    <row r="67" spans="1:18" ht="20.85" customHeight="1" thickBot="1" x14ac:dyDescent="0.3">
      <c r="A67" s="55">
        <v>62</v>
      </c>
      <c r="B67" s="37" t="s">
        <v>59</v>
      </c>
      <c r="C67" s="56" t="s">
        <v>59</v>
      </c>
      <c r="D67" s="33">
        <v>57</v>
      </c>
      <c r="E67" s="26" t="s">
        <v>9</v>
      </c>
      <c r="F67" s="30">
        <v>1</v>
      </c>
      <c r="G67" s="20">
        <v>69478.2</v>
      </c>
      <c r="H67" s="5">
        <v>1</v>
      </c>
      <c r="I67" s="20">
        <v>8228</v>
      </c>
      <c r="J67" s="5">
        <v>1</v>
      </c>
      <c r="K67" s="20">
        <f t="shared" si="5"/>
        <v>2000.13</v>
      </c>
      <c r="L67" s="5">
        <v>0</v>
      </c>
      <c r="M67" s="20"/>
      <c r="N67" s="63">
        <v>1</v>
      </c>
      <c r="O67" s="84">
        <v>7668.82</v>
      </c>
      <c r="P67" s="70">
        <f t="shared" si="1"/>
        <v>7668.82</v>
      </c>
      <c r="Q67" s="71">
        <f t="shared" si="3"/>
        <v>87375.15</v>
      </c>
    </row>
    <row r="68" spans="1:18" ht="20.85" customHeight="1" thickBot="1" x14ac:dyDescent="0.3">
      <c r="A68" s="55">
        <v>63</v>
      </c>
      <c r="B68" s="37" t="s">
        <v>65</v>
      </c>
      <c r="C68" s="56" t="s">
        <v>65</v>
      </c>
      <c r="D68" s="33">
        <v>58</v>
      </c>
      <c r="E68" s="26" t="s">
        <v>9</v>
      </c>
      <c r="F68" s="30">
        <v>0</v>
      </c>
      <c r="G68" s="5"/>
      <c r="H68" s="5">
        <v>1</v>
      </c>
      <c r="I68" s="20">
        <v>8228</v>
      </c>
      <c r="J68" s="5">
        <v>1</v>
      </c>
      <c r="K68" s="20">
        <f t="shared" si="5"/>
        <v>2000.13</v>
      </c>
      <c r="L68" s="5">
        <v>0</v>
      </c>
      <c r="M68" s="20"/>
      <c r="N68" s="63">
        <v>2</v>
      </c>
      <c r="O68" s="84">
        <v>7668.82</v>
      </c>
      <c r="P68" s="70">
        <f t="shared" si="1"/>
        <v>15337.64</v>
      </c>
      <c r="Q68" s="71">
        <f t="shared" si="3"/>
        <v>25565.77</v>
      </c>
    </row>
    <row r="69" spans="1:18" ht="20.85" customHeight="1" thickBot="1" x14ac:dyDescent="0.3">
      <c r="A69" s="55">
        <v>64</v>
      </c>
      <c r="B69" s="37" t="s">
        <v>56</v>
      </c>
      <c r="C69" s="56" t="s">
        <v>56</v>
      </c>
      <c r="D69" s="33">
        <v>59</v>
      </c>
      <c r="E69" s="26" t="s">
        <v>9</v>
      </c>
      <c r="F69" s="30">
        <v>0</v>
      </c>
      <c r="G69" s="5"/>
      <c r="H69" s="5">
        <v>0</v>
      </c>
      <c r="I69" s="20"/>
      <c r="J69" s="5">
        <v>0</v>
      </c>
      <c r="K69" s="20"/>
      <c r="L69" s="5">
        <v>1</v>
      </c>
      <c r="M69" s="20">
        <v>8047</v>
      </c>
      <c r="N69" s="63">
        <v>1</v>
      </c>
      <c r="O69" s="84">
        <v>7668.82</v>
      </c>
      <c r="P69" s="70">
        <f t="shared" si="1"/>
        <v>7668.82</v>
      </c>
      <c r="Q69" s="71">
        <f t="shared" si="3"/>
        <v>15715.82</v>
      </c>
    </row>
    <row r="70" spans="1:18" ht="20.85" customHeight="1" thickBot="1" x14ac:dyDescent="0.3">
      <c r="A70" s="55">
        <v>65</v>
      </c>
      <c r="B70" s="37" t="s">
        <v>66</v>
      </c>
      <c r="C70" s="56" t="s">
        <v>66</v>
      </c>
      <c r="D70" s="33">
        <v>60</v>
      </c>
      <c r="E70" s="26" t="s">
        <v>9</v>
      </c>
      <c r="F70" s="30">
        <v>0</v>
      </c>
      <c r="G70" s="5"/>
      <c r="H70" s="5">
        <v>1</v>
      </c>
      <c r="I70" s="20">
        <v>8228</v>
      </c>
      <c r="J70" s="5">
        <v>1</v>
      </c>
      <c r="K70" s="20">
        <f>J70*2000.13</f>
        <v>2000.13</v>
      </c>
      <c r="L70" s="5">
        <v>0</v>
      </c>
      <c r="M70" s="20"/>
      <c r="N70" s="63">
        <v>2</v>
      </c>
      <c r="O70" s="84">
        <v>7668.82</v>
      </c>
      <c r="P70" s="70">
        <f t="shared" si="1"/>
        <v>15337.64</v>
      </c>
      <c r="Q70" s="71">
        <f t="shared" si="3"/>
        <v>25565.77</v>
      </c>
    </row>
    <row r="71" spans="1:18" ht="20.85" customHeight="1" thickBot="1" x14ac:dyDescent="0.3">
      <c r="A71" s="55">
        <v>66</v>
      </c>
      <c r="B71" s="37" t="s">
        <v>67</v>
      </c>
      <c r="C71" s="56" t="s">
        <v>67</v>
      </c>
      <c r="D71" s="36">
        <v>61</v>
      </c>
      <c r="E71" s="26" t="s">
        <v>9</v>
      </c>
      <c r="F71" s="30">
        <v>0</v>
      </c>
      <c r="G71" s="5"/>
      <c r="H71" s="5">
        <v>1</v>
      </c>
      <c r="I71" s="20">
        <v>8228</v>
      </c>
      <c r="J71" s="5">
        <v>1</v>
      </c>
      <c r="K71" s="20">
        <f>J71*2000.13</f>
        <v>2000.13</v>
      </c>
      <c r="L71" s="5">
        <v>0</v>
      </c>
      <c r="M71" s="20"/>
      <c r="N71" s="63">
        <v>1</v>
      </c>
      <c r="O71" s="85">
        <v>7669.19</v>
      </c>
      <c r="P71" s="70">
        <f t="shared" si="1"/>
        <v>7669.19</v>
      </c>
      <c r="Q71" s="71">
        <f t="shared" ref="Q71:Q106" si="6">F71*G71+H71*I71+J71*K71+L71*M71+N71*O71</f>
        <v>17897.32</v>
      </c>
      <c r="R71" s="13"/>
    </row>
    <row r="72" spans="1:18" ht="20.85" customHeight="1" thickBot="1" x14ac:dyDescent="0.3">
      <c r="A72" s="55">
        <v>67</v>
      </c>
      <c r="B72" s="37" t="s">
        <v>70</v>
      </c>
      <c r="C72" s="56" t="s">
        <v>70</v>
      </c>
      <c r="D72" s="33">
        <v>9</v>
      </c>
      <c r="E72" s="26" t="s">
        <v>3</v>
      </c>
      <c r="F72" s="30">
        <v>0</v>
      </c>
      <c r="G72" s="5"/>
      <c r="H72" s="5">
        <v>0</v>
      </c>
      <c r="I72" s="20"/>
      <c r="J72" s="5">
        <v>0</v>
      </c>
      <c r="K72" s="20"/>
      <c r="L72" s="5">
        <v>0</v>
      </c>
      <c r="M72" s="20"/>
      <c r="N72" s="63">
        <v>4</v>
      </c>
      <c r="O72" s="84">
        <v>7668.82</v>
      </c>
      <c r="P72" s="70">
        <f t="shared" ref="P72:P106" si="7">N72*O72</f>
        <v>30675.279999999999</v>
      </c>
      <c r="Q72" s="71">
        <f t="shared" si="6"/>
        <v>30675.279999999999</v>
      </c>
    </row>
    <row r="73" spans="1:18" ht="20.85" customHeight="1" thickBot="1" x14ac:dyDescent="0.3">
      <c r="A73" s="55">
        <v>68</v>
      </c>
      <c r="B73" s="37" t="s">
        <v>72</v>
      </c>
      <c r="C73" s="56" t="s">
        <v>72</v>
      </c>
      <c r="D73" s="33">
        <v>62</v>
      </c>
      <c r="E73" s="26" t="s">
        <v>9</v>
      </c>
      <c r="F73" s="30">
        <v>1</v>
      </c>
      <c r="G73" s="20">
        <v>69478.2</v>
      </c>
      <c r="H73" s="5">
        <v>1</v>
      </c>
      <c r="I73" s="20">
        <v>8228</v>
      </c>
      <c r="J73" s="5">
        <v>1</v>
      </c>
      <c r="K73" s="20">
        <f>J73*2000.13</f>
        <v>2000.13</v>
      </c>
      <c r="L73" s="5">
        <v>0</v>
      </c>
      <c r="M73" s="20"/>
      <c r="N73" s="63">
        <v>2</v>
      </c>
      <c r="O73" s="84">
        <v>7668.82</v>
      </c>
      <c r="P73" s="70">
        <f t="shared" si="7"/>
        <v>15337.64</v>
      </c>
      <c r="Q73" s="71">
        <f t="shared" si="6"/>
        <v>95043.97</v>
      </c>
    </row>
    <row r="74" spans="1:18" ht="20.85" customHeight="1" thickBot="1" x14ac:dyDescent="0.3">
      <c r="A74" s="55">
        <v>69</v>
      </c>
      <c r="B74" s="37" t="s">
        <v>73</v>
      </c>
      <c r="C74" s="56" t="s">
        <v>73</v>
      </c>
      <c r="D74" s="33">
        <v>63</v>
      </c>
      <c r="E74" s="26" t="s">
        <v>9</v>
      </c>
      <c r="F74" s="30">
        <v>1</v>
      </c>
      <c r="G74" s="20">
        <v>69478.2</v>
      </c>
      <c r="H74" s="5">
        <v>1</v>
      </c>
      <c r="I74" s="20">
        <v>8228</v>
      </c>
      <c r="J74" s="5">
        <v>1</v>
      </c>
      <c r="K74" s="20">
        <f>J74*2000.13</f>
        <v>2000.13</v>
      </c>
      <c r="L74" s="5">
        <v>0</v>
      </c>
      <c r="M74" s="20"/>
      <c r="N74" s="63">
        <v>2</v>
      </c>
      <c r="O74" s="84">
        <v>7668.82</v>
      </c>
      <c r="P74" s="70">
        <f t="shared" si="7"/>
        <v>15337.64</v>
      </c>
      <c r="Q74" s="71">
        <f t="shared" si="6"/>
        <v>95043.97</v>
      </c>
    </row>
    <row r="75" spans="1:18" ht="20.85" customHeight="1" thickBot="1" x14ac:dyDescent="0.3">
      <c r="A75" s="55">
        <v>70</v>
      </c>
      <c r="B75" s="37" t="s">
        <v>74</v>
      </c>
      <c r="C75" s="56" t="s">
        <v>74</v>
      </c>
      <c r="D75" s="33">
        <v>64</v>
      </c>
      <c r="E75" s="26" t="s">
        <v>9</v>
      </c>
      <c r="F75" s="30">
        <v>1</v>
      </c>
      <c r="G75" s="20">
        <v>69478.2</v>
      </c>
      <c r="H75" s="5">
        <v>1</v>
      </c>
      <c r="I75" s="20">
        <v>8228</v>
      </c>
      <c r="J75" s="5">
        <v>1</v>
      </c>
      <c r="K75" s="20">
        <f>J75*2000.13</f>
        <v>2000.13</v>
      </c>
      <c r="L75" s="5">
        <v>0</v>
      </c>
      <c r="M75" s="20"/>
      <c r="N75" s="63">
        <v>2</v>
      </c>
      <c r="O75" s="84">
        <v>7668.82</v>
      </c>
      <c r="P75" s="70">
        <f t="shared" si="7"/>
        <v>15337.64</v>
      </c>
      <c r="Q75" s="71">
        <f t="shared" si="6"/>
        <v>95043.97</v>
      </c>
    </row>
    <row r="76" spans="1:18" ht="20.85" customHeight="1" thickBot="1" x14ac:dyDescent="0.3">
      <c r="A76" s="55">
        <v>71</v>
      </c>
      <c r="B76" s="37" t="s">
        <v>75</v>
      </c>
      <c r="C76" s="56" t="s">
        <v>75</v>
      </c>
      <c r="D76" s="33">
        <v>65</v>
      </c>
      <c r="E76" s="26" t="s">
        <v>9</v>
      </c>
      <c r="F76" s="30">
        <v>1</v>
      </c>
      <c r="G76" s="20">
        <v>69478.2</v>
      </c>
      <c r="H76" s="5">
        <v>1</v>
      </c>
      <c r="I76" s="20">
        <v>8228</v>
      </c>
      <c r="J76" s="5">
        <v>1</v>
      </c>
      <c r="K76" s="20">
        <f>J76*2000.13</f>
        <v>2000.13</v>
      </c>
      <c r="L76" s="5">
        <v>0</v>
      </c>
      <c r="M76" s="20"/>
      <c r="N76" s="63">
        <v>2</v>
      </c>
      <c r="O76" s="84">
        <v>7668.82</v>
      </c>
      <c r="P76" s="70">
        <f t="shared" si="7"/>
        <v>15337.64</v>
      </c>
      <c r="Q76" s="71">
        <f t="shared" si="6"/>
        <v>95043.97</v>
      </c>
    </row>
    <row r="77" spans="1:18" ht="20.85" customHeight="1" thickBot="1" x14ac:dyDescent="0.3">
      <c r="A77" s="55">
        <v>72</v>
      </c>
      <c r="B77" s="37" t="s">
        <v>76</v>
      </c>
      <c r="C77" s="56" t="s">
        <v>76</v>
      </c>
      <c r="D77" s="33">
        <v>66</v>
      </c>
      <c r="E77" s="26" t="s">
        <v>9</v>
      </c>
      <c r="F77" s="30">
        <v>0</v>
      </c>
      <c r="G77" s="5"/>
      <c r="H77" s="5">
        <v>1</v>
      </c>
      <c r="I77" s="20">
        <v>8228</v>
      </c>
      <c r="J77" s="5">
        <v>1</v>
      </c>
      <c r="K77" s="20">
        <f>J77*2000.13</f>
        <v>2000.13</v>
      </c>
      <c r="L77" s="5">
        <v>1</v>
      </c>
      <c r="M77" s="20">
        <v>8047</v>
      </c>
      <c r="N77" s="63">
        <v>2</v>
      </c>
      <c r="O77" s="84">
        <v>7668.82</v>
      </c>
      <c r="P77" s="70">
        <f t="shared" si="7"/>
        <v>15337.64</v>
      </c>
      <c r="Q77" s="71">
        <f t="shared" si="6"/>
        <v>33612.770000000004</v>
      </c>
    </row>
    <row r="78" spans="1:18" ht="20.85" customHeight="1" thickBot="1" x14ac:dyDescent="0.3">
      <c r="A78" s="55">
        <v>73</v>
      </c>
      <c r="B78" s="37" t="s">
        <v>77</v>
      </c>
      <c r="C78" s="56" t="s">
        <v>77</v>
      </c>
      <c r="D78" s="33">
        <v>67</v>
      </c>
      <c r="E78" s="26" t="s">
        <v>9</v>
      </c>
      <c r="F78" s="30">
        <v>1</v>
      </c>
      <c r="G78" s="20">
        <v>69478.2</v>
      </c>
      <c r="H78" s="5">
        <v>0</v>
      </c>
      <c r="I78" s="20"/>
      <c r="J78" s="5">
        <v>0</v>
      </c>
      <c r="K78" s="20"/>
      <c r="L78" s="5">
        <v>0</v>
      </c>
      <c r="M78" s="20"/>
      <c r="N78" s="63">
        <v>2</v>
      </c>
      <c r="O78" s="84">
        <v>7668.82</v>
      </c>
      <c r="P78" s="70">
        <f t="shared" si="7"/>
        <v>15337.64</v>
      </c>
      <c r="Q78" s="71">
        <f t="shared" si="6"/>
        <v>84815.84</v>
      </c>
    </row>
    <row r="79" spans="1:18" ht="20.85" customHeight="1" thickBot="1" x14ac:dyDescent="0.3">
      <c r="A79" s="55">
        <v>74</v>
      </c>
      <c r="B79" s="37" t="s">
        <v>68</v>
      </c>
      <c r="C79" s="56" t="s">
        <v>68</v>
      </c>
      <c r="D79" s="35">
        <v>68</v>
      </c>
      <c r="E79" s="28" t="s">
        <v>44</v>
      </c>
      <c r="F79" s="30">
        <v>0</v>
      </c>
      <c r="G79" s="5"/>
      <c r="H79" s="5">
        <v>1</v>
      </c>
      <c r="I79" s="20">
        <v>8228</v>
      </c>
      <c r="J79" s="5">
        <v>1</v>
      </c>
      <c r="K79" s="20">
        <f>J79*2000.13</f>
        <v>2000.13</v>
      </c>
      <c r="L79" s="5">
        <v>3</v>
      </c>
      <c r="M79" s="20">
        <v>8047</v>
      </c>
      <c r="N79" s="63">
        <v>2</v>
      </c>
      <c r="O79" s="84">
        <v>7668.82</v>
      </c>
      <c r="P79" s="70">
        <f t="shared" si="7"/>
        <v>15337.64</v>
      </c>
      <c r="Q79" s="71">
        <f t="shared" si="6"/>
        <v>49706.770000000004</v>
      </c>
    </row>
    <row r="80" spans="1:18" ht="20.85" customHeight="1" thickBot="1" x14ac:dyDescent="0.3">
      <c r="A80" s="55">
        <v>75</v>
      </c>
      <c r="B80" s="37" t="s">
        <v>107</v>
      </c>
      <c r="C80" s="56" t="s">
        <v>107</v>
      </c>
      <c r="D80" s="33">
        <v>69</v>
      </c>
      <c r="E80" s="26" t="s">
        <v>9</v>
      </c>
      <c r="F80" s="30">
        <v>1</v>
      </c>
      <c r="G80" s="20">
        <v>69478.2</v>
      </c>
      <c r="H80" s="5">
        <v>1</v>
      </c>
      <c r="I80" s="20">
        <v>8228</v>
      </c>
      <c r="J80" s="5">
        <v>1</v>
      </c>
      <c r="K80" s="20">
        <f>J80*2000.13</f>
        <v>2000.13</v>
      </c>
      <c r="L80" s="5">
        <v>0</v>
      </c>
      <c r="M80" s="20"/>
      <c r="N80" s="63">
        <v>2</v>
      </c>
      <c r="O80" s="84">
        <v>7668.82</v>
      </c>
      <c r="P80" s="70">
        <f t="shared" si="7"/>
        <v>15337.64</v>
      </c>
      <c r="Q80" s="71">
        <f t="shared" si="6"/>
        <v>95043.97</v>
      </c>
    </row>
    <row r="81" spans="1:17" ht="20.85" customHeight="1" thickBot="1" x14ac:dyDescent="0.3">
      <c r="A81" s="55">
        <v>76</v>
      </c>
      <c r="B81" s="37" t="s">
        <v>69</v>
      </c>
      <c r="C81" s="56" t="s">
        <v>69</v>
      </c>
      <c r="D81" s="33">
        <v>70</v>
      </c>
      <c r="E81" s="26" t="s">
        <v>9</v>
      </c>
      <c r="F81" s="30">
        <v>0</v>
      </c>
      <c r="G81" s="5"/>
      <c r="H81" s="5">
        <v>0</v>
      </c>
      <c r="I81" s="20"/>
      <c r="J81" s="5">
        <v>0</v>
      </c>
      <c r="K81" s="20"/>
      <c r="L81" s="5">
        <v>0</v>
      </c>
      <c r="M81" s="20"/>
      <c r="N81" s="63">
        <v>2</v>
      </c>
      <c r="O81" s="84">
        <v>7668.82</v>
      </c>
      <c r="P81" s="70">
        <f t="shared" si="7"/>
        <v>15337.64</v>
      </c>
      <c r="Q81" s="71">
        <f t="shared" si="6"/>
        <v>15337.64</v>
      </c>
    </row>
    <row r="82" spans="1:17" ht="20.85" customHeight="1" thickBot="1" x14ac:dyDescent="0.3">
      <c r="A82" s="55">
        <v>77</v>
      </c>
      <c r="B82" s="37" t="s">
        <v>78</v>
      </c>
      <c r="C82" s="56" t="s">
        <v>78</v>
      </c>
      <c r="D82" s="33">
        <v>71</v>
      </c>
      <c r="E82" s="26" t="s">
        <v>9</v>
      </c>
      <c r="F82" s="30">
        <v>0</v>
      </c>
      <c r="G82" s="5"/>
      <c r="H82" s="5">
        <v>1</v>
      </c>
      <c r="I82" s="20">
        <v>8228</v>
      </c>
      <c r="J82" s="5">
        <v>1</v>
      </c>
      <c r="K82" s="20">
        <f t="shared" ref="K82:K88" si="8">J82*2000.13</f>
        <v>2000.13</v>
      </c>
      <c r="L82" s="5">
        <v>0</v>
      </c>
      <c r="M82" s="20"/>
      <c r="N82" s="63">
        <v>0</v>
      </c>
      <c r="O82" s="84"/>
      <c r="P82" s="70">
        <f t="shared" si="7"/>
        <v>0</v>
      </c>
      <c r="Q82" s="71">
        <f t="shared" si="6"/>
        <v>10228.130000000001</v>
      </c>
    </row>
    <row r="83" spans="1:17" ht="20.85" customHeight="1" thickBot="1" x14ac:dyDescent="0.3">
      <c r="A83" s="55">
        <v>78</v>
      </c>
      <c r="B83" s="37" t="s">
        <v>106</v>
      </c>
      <c r="C83" s="56" t="s">
        <v>106</v>
      </c>
      <c r="D83" s="33">
        <v>72</v>
      </c>
      <c r="E83" s="26" t="s">
        <v>9</v>
      </c>
      <c r="F83" s="30">
        <v>1</v>
      </c>
      <c r="G83" s="20">
        <v>69478.2</v>
      </c>
      <c r="H83" s="5">
        <v>1</v>
      </c>
      <c r="I83" s="20">
        <v>8228</v>
      </c>
      <c r="J83" s="5">
        <v>1</v>
      </c>
      <c r="K83" s="20">
        <f t="shared" si="8"/>
        <v>2000.13</v>
      </c>
      <c r="L83" s="5">
        <v>0</v>
      </c>
      <c r="M83" s="20"/>
      <c r="N83" s="63">
        <v>3</v>
      </c>
      <c r="O83" s="84">
        <v>7668.82</v>
      </c>
      <c r="P83" s="70">
        <f t="shared" si="7"/>
        <v>23006.46</v>
      </c>
      <c r="Q83" s="71">
        <f t="shared" si="6"/>
        <v>102712.79000000001</v>
      </c>
    </row>
    <row r="84" spans="1:17" ht="20.85" customHeight="1" thickBot="1" x14ac:dyDescent="0.3">
      <c r="A84" s="55">
        <v>79</v>
      </c>
      <c r="B84" s="37" t="s">
        <v>79</v>
      </c>
      <c r="C84" s="56" t="s">
        <v>79</v>
      </c>
      <c r="D84" s="33">
        <v>73</v>
      </c>
      <c r="E84" s="26" t="s">
        <v>9</v>
      </c>
      <c r="F84" s="30">
        <v>1</v>
      </c>
      <c r="G84" s="20">
        <v>69478.2</v>
      </c>
      <c r="H84" s="5">
        <v>1</v>
      </c>
      <c r="I84" s="20">
        <v>8228</v>
      </c>
      <c r="J84" s="5">
        <v>1</v>
      </c>
      <c r="K84" s="20">
        <f t="shared" si="8"/>
        <v>2000.13</v>
      </c>
      <c r="L84" s="5">
        <v>0</v>
      </c>
      <c r="M84" s="20"/>
      <c r="N84" s="63">
        <v>2</v>
      </c>
      <c r="O84" s="84">
        <v>7668.82</v>
      </c>
      <c r="P84" s="70">
        <f t="shared" si="7"/>
        <v>15337.64</v>
      </c>
      <c r="Q84" s="71">
        <f t="shared" si="6"/>
        <v>95043.97</v>
      </c>
    </row>
    <row r="85" spans="1:17" ht="20.85" customHeight="1" thickBot="1" x14ac:dyDescent="0.3">
      <c r="A85" s="55">
        <v>80</v>
      </c>
      <c r="B85" s="37" t="s">
        <v>71</v>
      </c>
      <c r="C85" s="56" t="s">
        <v>71</v>
      </c>
      <c r="D85" s="33">
        <v>74</v>
      </c>
      <c r="E85" s="26" t="s">
        <v>9</v>
      </c>
      <c r="F85" s="30">
        <v>0</v>
      </c>
      <c r="G85" s="5"/>
      <c r="H85" s="5">
        <v>1</v>
      </c>
      <c r="I85" s="20">
        <v>8228</v>
      </c>
      <c r="J85" s="5">
        <v>1</v>
      </c>
      <c r="K85" s="20">
        <f t="shared" si="8"/>
        <v>2000.13</v>
      </c>
      <c r="L85" s="5">
        <v>0</v>
      </c>
      <c r="M85" s="20"/>
      <c r="N85" s="63">
        <v>2</v>
      </c>
      <c r="O85" s="84">
        <v>7668.82</v>
      </c>
      <c r="P85" s="70">
        <f t="shared" si="7"/>
        <v>15337.64</v>
      </c>
      <c r="Q85" s="71">
        <f t="shared" si="6"/>
        <v>25565.77</v>
      </c>
    </row>
    <row r="86" spans="1:17" ht="20.85" customHeight="1" thickBot="1" x14ac:dyDescent="0.3">
      <c r="A86" s="55">
        <v>81</v>
      </c>
      <c r="B86" s="37" t="s">
        <v>80</v>
      </c>
      <c r="C86" s="56" t="s">
        <v>80</v>
      </c>
      <c r="D86" s="33">
        <v>75</v>
      </c>
      <c r="E86" s="26" t="s">
        <v>9</v>
      </c>
      <c r="F86" s="30">
        <v>0</v>
      </c>
      <c r="G86" s="5"/>
      <c r="H86" s="5">
        <v>1</v>
      </c>
      <c r="I86" s="20">
        <v>8228</v>
      </c>
      <c r="J86" s="5">
        <v>1</v>
      </c>
      <c r="K86" s="20">
        <f t="shared" si="8"/>
        <v>2000.13</v>
      </c>
      <c r="L86" s="5">
        <v>2</v>
      </c>
      <c r="M86" s="20">
        <v>8047</v>
      </c>
      <c r="N86" s="63">
        <v>0</v>
      </c>
      <c r="O86" s="84"/>
      <c r="P86" s="70">
        <f t="shared" si="7"/>
        <v>0</v>
      </c>
      <c r="Q86" s="71">
        <f t="shared" si="6"/>
        <v>26322.13</v>
      </c>
    </row>
    <row r="87" spans="1:17" ht="20.85" customHeight="1" thickBot="1" x14ac:dyDescent="0.3">
      <c r="A87" s="55">
        <v>82</v>
      </c>
      <c r="B87" s="37" t="s">
        <v>81</v>
      </c>
      <c r="C87" s="56" t="s">
        <v>81</v>
      </c>
      <c r="D87" s="33">
        <v>76</v>
      </c>
      <c r="E87" s="26" t="s">
        <v>9</v>
      </c>
      <c r="F87" s="30">
        <v>1</v>
      </c>
      <c r="G87" s="20">
        <v>69478.2</v>
      </c>
      <c r="H87" s="5">
        <v>1</v>
      </c>
      <c r="I87" s="20">
        <v>8228</v>
      </c>
      <c r="J87" s="5">
        <v>1</v>
      </c>
      <c r="K87" s="20">
        <f t="shared" si="8"/>
        <v>2000.13</v>
      </c>
      <c r="L87" s="5">
        <v>0</v>
      </c>
      <c r="M87" s="20"/>
      <c r="N87" s="63">
        <v>2</v>
      </c>
      <c r="O87" s="84">
        <v>7668.82</v>
      </c>
      <c r="P87" s="70">
        <f t="shared" si="7"/>
        <v>15337.64</v>
      </c>
      <c r="Q87" s="71">
        <f t="shared" si="6"/>
        <v>95043.97</v>
      </c>
    </row>
    <row r="88" spans="1:17" ht="20.85" customHeight="1" thickBot="1" x14ac:dyDescent="0.3">
      <c r="A88" s="55">
        <v>83</v>
      </c>
      <c r="B88" s="37" t="s">
        <v>85</v>
      </c>
      <c r="C88" s="56" t="s">
        <v>85</v>
      </c>
      <c r="D88" s="33">
        <v>77</v>
      </c>
      <c r="E88" s="26" t="s">
        <v>9</v>
      </c>
      <c r="F88" s="30">
        <v>1</v>
      </c>
      <c r="G88" s="20">
        <v>69478.2</v>
      </c>
      <c r="H88" s="5">
        <v>1</v>
      </c>
      <c r="I88" s="20">
        <v>8228</v>
      </c>
      <c r="J88" s="5">
        <v>1</v>
      </c>
      <c r="K88" s="20">
        <f t="shared" si="8"/>
        <v>2000.13</v>
      </c>
      <c r="L88" s="5">
        <v>0</v>
      </c>
      <c r="M88" s="20"/>
      <c r="N88" s="63">
        <v>0</v>
      </c>
      <c r="O88" s="84"/>
      <c r="P88" s="70">
        <f t="shared" si="7"/>
        <v>0</v>
      </c>
      <c r="Q88" s="71">
        <f t="shared" si="6"/>
        <v>79706.33</v>
      </c>
    </row>
    <row r="89" spans="1:17" ht="20.85" customHeight="1" thickBot="1" x14ac:dyDescent="0.3">
      <c r="A89" s="55">
        <v>84</v>
      </c>
      <c r="B89" s="37" t="s">
        <v>83</v>
      </c>
      <c r="C89" s="56" t="s">
        <v>83</v>
      </c>
      <c r="D89" s="33">
        <v>78</v>
      </c>
      <c r="E89" s="26" t="s">
        <v>9</v>
      </c>
      <c r="F89" s="30">
        <v>0</v>
      </c>
      <c r="G89" s="5"/>
      <c r="H89" s="5">
        <v>0</v>
      </c>
      <c r="I89" s="20"/>
      <c r="J89" s="5">
        <v>0</v>
      </c>
      <c r="K89" s="20"/>
      <c r="L89" s="5">
        <v>1</v>
      </c>
      <c r="M89" s="20">
        <v>8047</v>
      </c>
      <c r="N89" s="63">
        <v>0</v>
      </c>
      <c r="O89" s="84"/>
      <c r="P89" s="70">
        <f t="shared" si="7"/>
        <v>0</v>
      </c>
      <c r="Q89" s="71">
        <f t="shared" si="6"/>
        <v>8047</v>
      </c>
    </row>
    <row r="90" spans="1:17" ht="20.85" customHeight="1" thickBot="1" x14ac:dyDescent="0.3">
      <c r="A90" s="55">
        <v>85</v>
      </c>
      <c r="B90" s="37" t="s">
        <v>84</v>
      </c>
      <c r="C90" s="56" t="s">
        <v>84</v>
      </c>
      <c r="D90" s="33">
        <v>79</v>
      </c>
      <c r="E90" s="26" t="s">
        <v>9</v>
      </c>
      <c r="F90" s="30">
        <v>1</v>
      </c>
      <c r="G90" s="20">
        <v>69478.2</v>
      </c>
      <c r="H90" s="5">
        <v>1</v>
      </c>
      <c r="I90" s="20">
        <v>8228</v>
      </c>
      <c r="J90" s="5">
        <v>1</v>
      </c>
      <c r="K90" s="20">
        <f>J90*2000.13</f>
        <v>2000.13</v>
      </c>
      <c r="L90" s="5">
        <v>0</v>
      </c>
      <c r="M90" s="20"/>
      <c r="N90" s="63">
        <v>2</v>
      </c>
      <c r="O90" s="84">
        <v>7668.82</v>
      </c>
      <c r="P90" s="70">
        <f t="shared" si="7"/>
        <v>15337.64</v>
      </c>
      <c r="Q90" s="71">
        <f t="shared" si="6"/>
        <v>95043.97</v>
      </c>
    </row>
    <row r="91" spans="1:17" ht="20.85" customHeight="1" thickBot="1" x14ac:dyDescent="0.3">
      <c r="A91" s="55">
        <v>86</v>
      </c>
      <c r="B91" s="37" t="s">
        <v>86</v>
      </c>
      <c r="C91" s="56" t="s">
        <v>86</v>
      </c>
      <c r="D91" s="33">
        <v>80</v>
      </c>
      <c r="E91" s="26" t="s">
        <v>9</v>
      </c>
      <c r="F91" s="30">
        <v>0</v>
      </c>
      <c r="G91" s="5"/>
      <c r="H91" s="5">
        <v>0</v>
      </c>
      <c r="I91" s="20"/>
      <c r="J91" s="5">
        <v>0</v>
      </c>
      <c r="K91" s="20"/>
      <c r="L91" s="5">
        <v>1</v>
      </c>
      <c r="M91" s="20">
        <v>8047</v>
      </c>
      <c r="N91" s="63">
        <v>0</v>
      </c>
      <c r="O91" s="84"/>
      <c r="P91" s="70">
        <f t="shared" si="7"/>
        <v>0</v>
      </c>
      <c r="Q91" s="71">
        <f t="shared" si="6"/>
        <v>8047</v>
      </c>
    </row>
    <row r="92" spans="1:17" ht="20.85" customHeight="1" thickBot="1" x14ac:dyDescent="0.3">
      <c r="A92" s="55">
        <v>87</v>
      </c>
      <c r="B92" s="37" t="s">
        <v>87</v>
      </c>
      <c r="C92" s="56" t="s">
        <v>87</v>
      </c>
      <c r="D92" s="33">
        <v>83</v>
      </c>
      <c r="E92" s="26" t="s">
        <v>9</v>
      </c>
      <c r="F92" s="30">
        <v>1</v>
      </c>
      <c r="G92" s="20">
        <v>69478.2</v>
      </c>
      <c r="H92" s="5">
        <v>0</v>
      </c>
      <c r="I92" s="20"/>
      <c r="J92" s="5">
        <v>0</v>
      </c>
      <c r="K92" s="20"/>
      <c r="L92" s="5">
        <v>0</v>
      </c>
      <c r="M92" s="20"/>
      <c r="N92" s="63">
        <v>0</v>
      </c>
      <c r="O92" s="84"/>
      <c r="P92" s="70">
        <f t="shared" si="7"/>
        <v>0</v>
      </c>
      <c r="Q92" s="71">
        <f t="shared" si="6"/>
        <v>69478.2</v>
      </c>
    </row>
    <row r="93" spans="1:17" ht="20.85" customHeight="1" thickBot="1" x14ac:dyDescent="0.3">
      <c r="A93" s="55">
        <v>88</v>
      </c>
      <c r="B93" s="37" t="s">
        <v>88</v>
      </c>
      <c r="C93" s="56" t="s">
        <v>88</v>
      </c>
      <c r="D93" s="33">
        <v>84</v>
      </c>
      <c r="E93" s="26" t="s">
        <v>9</v>
      </c>
      <c r="F93" s="30">
        <v>0</v>
      </c>
      <c r="G93" s="5"/>
      <c r="H93" s="5">
        <v>1</v>
      </c>
      <c r="I93" s="20">
        <v>8228</v>
      </c>
      <c r="J93" s="5">
        <v>1</v>
      </c>
      <c r="K93" s="20">
        <f>J93*2000.13</f>
        <v>2000.13</v>
      </c>
      <c r="L93" s="5">
        <v>0</v>
      </c>
      <c r="M93" s="20"/>
      <c r="N93" s="63">
        <v>0</v>
      </c>
      <c r="O93" s="84"/>
      <c r="P93" s="70">
        <f t="shared" si="7"/>
        <v>0</v>
      </c>
      <c r="Q93" s="71">
        <f t="shared" si="6"/>
        <v>10228.130000000001</v>
      </c>
    </row>
    <row r="94" spans="1:17" ht="20.85" customHeight="1" thickBot="1" x14ac:dyDescent="0.3">
      <c r="A94" s="55">
        <v>89</v>
      </c>
      <c r="B94" s="37" t="s">
        <v>82</v>
      </c>
      <c r="C94" s="56" t="s">
        <v>82</v>
      </c>
      <c r="D94" s="35">
        <v>85</v>
      </c>
      <c r="E94" s="28" t="s">
        <v>44</v>
      </c>
      <c r="F94" s="30">
        <v>1</v>
      </c>
      <c r="G94" s="20">
        <v>69478.2</v>
      </c>
      <c r="H94" s="5">
        <v>2</v>
      </c>
      <c r="I94" s="20">
        <v>8228</v>
      </c>
      <c r="J94" s="5">
        <v>2</v>
      </c>
      <c r="K94" s="20">
        <v>2000.13</v>
      </c>
      <c r="L94" s="5">
        <v>0</v>
      </c>
      <c r="M94" s="20"/>
      <c r="N94" s="63">
        <v>0</v>
      </c>
      <c r="O94" s="84"/>
      <c r="P94" s="70">
        <f t="shared" si="7"/>
        <v>0</v>
      </c>
      <c r="Q94" s="71">
        <f t="shared" si="6"/>
        <v>89934.459999999992</v>
      </c>
    </row>
    <row r="95" spans="1:17" ht="20.85" customHeight="1" thickBot="1" x14ac:dyDescent="0.3">
      <c r="A95" s="55">
        <v>90</v>
      </c>
      <c r="B95" s="37" t="s">
        <v>89</v>
      </c>
      <c r="C95" s="56" t="s">
        <v>89</v>
      </c>
      <c r="D95" s="33">
        <v>86</v>
      </c>
      <c r="E95" s="26" t="s">
        <v>9</v>
      </c>
      <c r="F95" s="30">
        <v>1</v>
      </c>
      <c r="G95" s="20">
        <v>69478.2</v>
      </c>
      <c r="H95" s="5">
        <v>0</v>
      </c>
      <c r="I95" s="20"/>
      <c r="J95" s="5">
        <v>0</v>
      </c>
      <c r="K95" s="20"/>
      <c r="L95" s="5">
        <v>0</v>
      </c>
      <c r="M95" s="20"/>
      <c r="N95" s="63">
        <v>0</v>
      </c>
      <c r="O95" s="84"/>
      <c r="P95" s="70">
        <f t="shared" si="7"/>
        <v>0</v>
      </c>
      <c r="Q95" s="71">
        <f t="shared" si="6"/>
        <v>69478.2</v>
      </c>
    </row>
    <row r="96" spans="1:17" ht="20.85" customHeight="1" thickBot="1" x14ac:dyDescent="0.3">
      <c r="A96" s="55">
        <v>91</v>
      </c>
      <c r="B96" s="37" t="s">
        <v>91</v>
      </c>
      <c r="C96" s="56" t="s">
        <v>91</v>
      </c>
      <c r="D96" s="33">
        <v>91</v>
      </c>
      <c r="E96" s="26" t="s">
        <v>9</v>
      </c>
      <c r="F96" s="30">
        <v>1</v>
      </c>
      <c r="G96" s="20">
        <v>69478.2</v>
      </c>
      <c r="H96" s="5">
        <v>1</v>
      </c>
      <c r="I96" s="20">
        <v>8228</v>
      </c>
      <c r="J96" s="5">
        <v>1</v>
      </c>
      <c r="K96" s="20">
        <f>J96*2000.13</f>
        <v>2000.13</v>
      </c>
      <c r="L96" s="5">
        <v>0</v>
      </c>
      <c r="M96" s="20"/>
      <c r="N96" s="63">
        <v>0</v>
      </c>
      <c r="O96" s="84"/>
      <c r="P96" s="70">
        <f t="shared" si="7"/>
        <v>0</v>
      </c>
      <c r="Q96" s="71">
        <f t="shared" si="6"/>
        <v>79706.33</v>
      </c>
    </row>
    <row r="97" spans="1:18" ht="21" customHeight="1" thickBot="1" x14ac:dyDescent="0.3">
      <c r="A97" s="55">
        <v>92</v>
      </c>
      <c r="B97" s="37" t="s">
        <v>90</v>
      </c>
      <c r="C97" s="56" t="s">
        <v>90</v>
      </c>
      <c r="D97" s="33">
        <v>89</v>
      </c>
      <c r="E97" s="26" t="s">
        <v>9</v>
      </c>
      <c r="F97" s="30">
        <v>1</v>
      </c>
      <c r="G97" s="20">
        <v>69478.2</v>
      </c>
      <c r="H97" s="5">
        <v>1</v>
      </c>
      <c r="I97" s="20">
        <v>8228</v>
      </c>
      <c r="J97" s="5">
        <v>1</v>
      </c>
      <c r="K97" s="20">
        <f>J97*2000.13</f>
        <v>2000.13</v>
      </c>
      <c r="L97" s="5">
        <v>0</v>
      </c>
      <c r="M97" s="20"/>
      <c r="N97" s="63">
        <v>0</v>
      </c>
      <c r="O97" s="84"/>
      <c r="P97" s="70">
        <f t="shared" si="7"/>
        <v>0</v>
      </c>
      <c r="Q97" s="71">
        <f t="shared" si="6"/>
        <v>79706.33</v>
      </c>
    </row>
    <row r="98" spans="1:18" ht="20.85" customHeight="1" thickBot="1" x14ac:dyDescent="0.3">
      <c r="A98" s="55">
        <v>93</v>
      </c>
      <c r="B98" s="37" t="s">
        <v>93</v>
      </c>
      <c r="C98" s="56" t="s">
        <v>93</v>
      </c>
      <c r="D98" s="35">
        <v>92</v>
      </c>
      <c r="E98" s="28" t="s">
        <v>44</v>
      </c>
      <c r="F98" s="30">
        <v>0</v>
      </c>
      <c r="G98" s="5"/>
      <c r="H98" s="5">
        <v>0</v>
      </c>
      <c r="I98" s="20"/>
      <c r="J98" s="5">
        <v>0</v>
      </c>
      <c r="K98" s="20"/>
      <c r="L98" s="5">
        <v>0</v>
      </c>
      <c r="M98" s="20"/>
      <c r="N98" s="63">
        <v>2</v>
      </c>
      <c r="O98" s="84">
        <v>7668.82</v>
      </c>
      <c r="P98" s="70">
        <f t="shared" si="7"/>
        <v>15337.64</v>
      </c>
      <c r="Q98" s="71">
        <f t="shared" si="6"/>
        <v>15337.64</v>
      </c>
    </row>
    <row r="99" spans="1:18" ht="20.85" customHeight="1" thickBot="1" x14ac:dyDescent="0.3">
      <c r="A99" s="55">
        <v>94</v>
      </c>
      <c r="B99" s="37" t="s">
        <v>95</v>
      </c>
      <c r="C99" s="56" t="s">
        <v>95</v>
      </c>
      <c r="D99" s="33">
        <v>93</v>
      </c>
      <c r="E99" s="26" t="s">
        <v>9</v>
      </c>
      <c r="F99" s="30">
        <v>0</v>
      </c>
      <c r="G99" s="5"/>
      <c r="H99" s="5">
        <v>0</v>
      </c>
      <c r="I99" s="20"/>
      <c r="J99" s="5">
        <v>0</v>
      </c>
      <c r="K99" s="20"/>
      <c r="L99" s="5">
        <v>1</v>
      </c>
      <c r="M99" s="20">
        <v>8047</v>
      </c>
      <c r="N99" s="63">
        <v>0</v>
      </c>
      <c r="O99" s="84"/>
      <c r="P99" s="70">
        <f t="shared" si="7"/>
        <v>0</v>
      </c>
      <c r="Q99" s="71">
        <f t="shared" si="6"/>
        <v>8047</v>
      </c>
    </row>
    <row r="100" spans="1:18" ht="20.85" customHeight="1" thickBot="1" x14ac:dyDescent="0.3">
      <c r="A100" s="55">
        <v>95</v>
      </c>
      <c r="B100" s="37" t="s">
        <v>96</v>
      </c>
      <c r="C100" s="56" t="s">
        <v>96</v>
      </c>
      <c r="D100" s="33">
        <v>94</v>
      </c>
      <c r="E100" s="26" t="s">
        <v>9</v>
      </c>
      <c r="F100" s="30">
        <v>0</v>
      </c>
      <c r="G100" s="5"/>
      <c r="H100" s="5">
        <v>0</v>
      </c>
      <c r="I100" s="20"/>
      <c r="J100" s="5">
        <v>0</v>
      </c>
      <c r="K100" s="20"/>
      <c r="L100" s="5">
        <v>0</v>
      </c>
      <c r="M100" s="20"/>
      <c r="N100" s="63">
        <v>2</v>
      </c>
      <c r="O100" s="84">
        <v>7668.82</v>
      </c>
      <c r="P100" s="70">
        <f t="shared" si="7"/>
        <v>15337.64</v>
      </c>
      <c r="Q100" s="71">
        <f t="shared" si="6"/>
        <v>15337.64</v>
      </c>
    </row>
    <row r="101" spans="1:18" ht="20.85" customHeight="1" thickBot="1" x14ac:dyDescent="0.3">
      <c r="A101" s="55">
        <v>96</v>
      </c>
      <c r="B101" s="37" t="s">
        <v>97</v>
      </c>
      <c r="C101" s="56" t="s">
        <v>97</v>
      </c>
      <c r="D101" s="33">
        <v>95</v>
      </c>
      <c r="E101" s="26" t="s">
        <v>9</v>
      </c>
      <c r="F101" s="30">
        <v>0</v>
      </c>
      <c r="G101" s="5"/>
      <c r="H101" s="5">
        <v>0</v>
      </c>
      <c r="I101" s="20"/>
      <c r="J101" s="5">
        <v>0</v>
      </c>
      <c r="K101" s="20"/>
      <c r="L101" s="5">
        <v>0</v>
      </c>
      <c r="M101" s="20"/>
      <c r="N101" s="63">
        <v>2</v>
      </c>
      <c r="O101" s="84">
        <v>7668.82</v>
      </c>
      <c r="P101" s="70">
        <f t="shared" si="7"/>
        <v>15337.64</v>
      </c>
      <c r="Q101" s="71">
        <f t="shared" si="6"/>
        <v>15337.64</v>
      </c>
    </row>
    <row r="102" spans="1:18" ht="20.85" customHeight="1" thickBot="1" x14ac:dyDescent="0.3">
      <c r="A102" s="55">
        <v>97</v>
      </c>
      <c r="B102" s="37" t="s">
        <v>94</v>
      </c>
      <c r="C102" s="56" t="s">
        <v>94</v>
      </c>
      <c r="D102" s="35">
        <v>96</v>
      </c>
      <c r="E102" s="28" t="s">
        <v>44</v>
      </c>
      <c r="F102" s="30">
        <v>0</v>
      </c>
      <c r="G102" s="5"/>
      <c r="H102" s="5">
        <v>0</v>
      </c>
      <c r="I102" s="20"/>
      <c r="J102" s="5">
        <v>0</v>
      </c>
      <c r="K102" s="20"/>
      <c r="L102" s="5">
        <v>0</v>
      </c>
      <c r="M102" s="20"/>
      <c r="N102" s="63">
        <v>2</v>
      </c>
      <c r="O102" s="84">
        <v>7668.82</v>
      </c>
      <c r="P102" s="70">
        <f t="shared" si="7"/>
        <v>15337.64</v>
      </c>
      <c r="Q102" s="71">
        <f t="shared" si="6"/>
        <v>15337.64</v>
      </c>
    </row>
    <row r="103" spans="1:18" ht="21" customHeight="1" thickBot="1" x14ac:dyDescent="0.3">
      <c r="A103" s="55">
        <v>98</v>
      </c>
      <c r="B103" s="37" t="s">
        <v>98</v>
      </c>
      <c r="C103" s="56" t="s">
        <v>98</v>
      </c>
      <c r="D103" s="33">
        <v>97</v>
      </c>
      <c r="E103" s="26" t="s">
        <v>9</v>
      </c>
      <c r="F103" s="30">
        <v>0</v>
      </c>
      <c r="G103" s="5"/>
      <c r="H103" s="5">
        <v>1</v>
      </c>
      <c r="I103" s="20">
        <v>8228</v>
      </c>
      <c r="J103" s="5">
        <v>1</v>
      </c>
      <c r="K103" s="45">
        <v>2000.07</v>
      </c>
      <c r="L103" s="5">
        <v>0</v>
      </c>
      <c r="M103" s="20"/>
      <c r="N103" s="63">
        <v>0</v>
      </c>
      <c r="O103" s="84"/>
      <c r="P103" s="70">
        <f t="shared" si="7"/>
        <v>0</v>
      </c>
      <c r="Q103" s="71">
        <f t="shared" si="6"/>
        <v>10228.07</v>
      </c>
      <c r="R103" s="13"/>
    </row>
    <row r="104" spans="1:18" ht="20.85" customHeight="1" thickBot="1" x14ac:dyDescent="0.3">
      <c r="A104" s="55">
        <v>99</v>
      </c>
      <c r="B104" s="37" t="s">
        <v>92</v>
      </c>
      <c r="C104" s="56" t="s">
        <v>92</v>
      </c>
      <c r="D104" s="35">
        <v>99</v>
      </c>
      <c r="E104" s="28" t="s">
        <v>44</v>
      </c>
      <c r="F104" s="30">
        <v>0</v>
      </c>
      <c r="G104" s="5"/>
      <c r="H104" s="5">
        <v>0</v>
      </c>
      <c r="I104" s="20"/>
      <c r="J104" s="5">
        <v>0</v>
      </c>
      <c r="K104" s="20"/>
      <c r="L104" s="5">
        <v>1</v>
      </c>
      <c r="M104" s="20">
        <v>8047</v>
      </c>
      <c r="N104" s="63">
        <v>0</v>
      </c>
      <c r="O104" s="84"/>
      <c r="P104" s="70">
        <f t="shared" si="7"/>
        <v>0</v>
      </c>
      <c r="Q104" s="71">
        <f t="shared" si="6"/>
        <v>8047</v>
      </c>
      <c r="R104" s="13"/>
    </row>
    <row r="105" spans="1:18" ht="20.85" customHeight="1" x14ac:dyDescent="0.25">
      <c r="A105" s="55">
        <v>100</v>
      </c>
      <c r="B105" s="38" t="s">
        <v>99</v>
      </c>
      <c r="C105" s="61" t="s">
        <v>99</v>
      </c>
      <c r="D105" s="34">
        <v>100</v>
      </c>
      <c r="E105" s="27" t="s">
        <v>9</v>
      </c>
      <c r="F105" s="31">
        <v>0</v>
      </c>
      <c r="G105" s="16"/>
      <c r="H105" s="16">
        <v>0</v>
      </c>
      <c r="I105" s="21"/>
      <c r="J105" s="16">
        <v>0</v>
      </c>
      <c r="K105" s="21"/>
      <c r="L105" s="16">
        <v>0</v>
      </c>
      <c r="M105" s="21"/>
      <c r="N105" s="64">
        <v>2</v>
      </c>
      <c r="O105" s="86">
        <v>7668.82</v>
      </c>
      <c r="P105" s="68">
        <f t="shared" si="7"/>
        <v>15337.64</v>
      </c>
      <c r="Q105" s="23">
        <f t="shared" si="6"/>
        <v>15337.64</v>
      </c>
      <c r="R105" s="13"/>
    </row>
    <row r="106" spans="1:18" ht="20.85" customHeight="1" thickBot="1" x14ac:dyDescent="0.3">
      <c r="A106" s="55">
        <v>101</v>
      </c>
      <c r="B106" s="92" t="s">
        <v>100</v>
      </c>
      <c r="C106" s="91" t="s">
        <v>100</v>
      </c>
      <c r="D106" s="93">
        <v>101</v>
      </c>
      <c r="E106" s="94" t="s">
        <v>9</v>
      </c>
      <c r="F106" s="95">
        <v>0</v>
      </c>
      <c r="G106" s="96"/>
      <c r="H106" s="96">
        <v>0</v>
      </c>
      <c r="I106" s="97"/>
      <c r="J106" s="96">
        <v>0</v>
      </c>
      <c r="K106" s="97"/>
      <c r="L106" s="96">
        <v>1</v>
      </c>
      <c r="M106" s="98">
        <v>8047.33</v>
      </c>
      <c r="N106" s="99">
        <v>0</v>
      </c>
      <c r="O106" s="100"/>
      <c r="P106" s="101">
        <f t="shared" si="7"/>
        <v>0</v>
      </c>
      <c r="Q106" s="102">
        <f t="shared" si="6"/>
        <v>8047.33</v>
      </c>
      <c r="R106" s="13"/>
    </row>
    <row r="107" spans="1:18" ht="30" customHeight="1" thickTop="1" thickBot="1" x14ac:dyDescent="0.3">
      <c r="A107" s="87"/>
      <c r="B107" s="9" t="s">
        <v>126</v>
      </c>
      <c r="C107" s="88" t="s">
        <v>116</v>
      </c>
      <c r="D107" s="11"/>
      <c r="E107" s="10"/>
      <c r="F107" s="11">
        <f>SUBTOTAL(9,F5:F106)</f>
        <v>28</v>
      </c>
      <c r="G107" s="41">
        <v>1945389.5999999992</v>
      </c>
      <c r="H107" s="11">
        <f>SUBTOTAL(9,H5:H106)</f>
        <v>63</v>
      </c>
      <c r="I107" s="41">
        <v>518364</v>
      </c>
      <c r="J107" s="11">
        <f>SUM(J5:J106)</f>
        <v>62</v>
      </c>
      <c r="K107" s="41">
        <v>124008.00000000012</v>
      </c>
      <c r="L107" s="11">
        <f>SUBTOTAL(9,L5:L106)</f>
        <v>40</v>
      </c>
      <c r="M107" s="43">
        <v>321880.33</v>
      </c>
      <c r="N107" s="12">
        <f>SUBTOTAL(9,N5:N106)</f>
        <v>138</v>
      </c>
      <c r="O107" s="89">
        <v>1058297.5300000003</v>
      </c>
      <c r="P107" s="90"/>
      <c r="Q107" s="89">
        <f>SUM(Q5:Q106)</f>
        <v>3967939.4600000009</v>
      </c>
    </row>
    <row r="108" spans="1:18" ht="20.85" customHeight="1" x14ac:dyDescent="0.25">
      <c r="I108" s="42"/>
      <c r="K108" s="124"/>
      <c r="Q108" s="42"/>
    </row>
    <row r="109" spans="1:18" ht="20.85" customHeight="1" x14ac:dyDescent="0.25">
      <c r="B109" s="4"/>
      <c r="C109" s="4"/>
      <c r="D109" s="4"/>
      <c r="E109" s="4"/>
      <c r="I109" s="42"/>
      <c r="K109" s="125"/>
      <c r="Q109" s="42"/>
    </row>
    <row r="111" spans="1:18" ht="15.75" customHeight="1" x14ac:dyDescent="0.25">
      <c r="D111" s="4"/>
      <c r="E111" s="1"/>
    </row>
    <row r="112" spans="1:18" ht="15.75" customHeight="1" x14ac:dyDescent="0.25">
      <c r="D112" s="4"/>
      <c r="E112" s="1"/>
    </row>
    <row r="113" spans="2:5" x14ac:dyDescent="0.25">
      <c r="D113" s="4"/>
      <c r="E113" s="1"/>
    </row>
    <row r="114" spans="2:5" x14ac:dyDescent="0.25">
      <c r="D114" s="4"/>
      <c r="E114" s="1"/>
    </row>
    <row r="115" spans="2:5" x14ac:dyDescent="0.25">
      <c r="D115" s="4"/>
      <c r="E115" s="1"/>
    </row>
    <row r="116" spans="2:5" x14ac:dyDescent="0.25">
      <c r="D116" s="4"/>
      <c r="E116" s="1"/>
    </row>
    <row r="117" spans="2:5" x14ac:dyDescent="0.25">
      <c r="D117" s="4"/>
      <c r="E117" s="1"/>
    </row>
    <row r="123" spans="2:5" ht="30" customHeight="1" x14ac:dyDescent="0.25"/>
    <row r="124" spans="2:5" ht="20.85" customHeight="1" x14ac:dyDescent="0.25">
      <c r="B124" s="4"/>
      <c r="C124" s="4"/>
      <c r="D124" s="4"/>
      <c r="E124" s="4"/>
    </row>
    <row r="125" spans="2:5" ht="20.85" customHeight="1" x14ac:dyDescent="0.25"/>
    <row r="126" spans="2:5" ht="20.85" customHeight="1" x14ac:dyDescent="0.25">
      <c r="D126" s="4"/>
      <c r="E126" s="1"/>
    </row>
    <row r="127" spans="2:5" ht="20.85" customHeight="1" x14ac:dyDescent="0.25">
      <c r="D127" s="4"/>
      <c r="E127" s="1"/>
    </row>
    <row r="128" spans="2:5" ht="20.85" customHeight="1" x14ac:dyDescent="0.25">
      <c r="D128" s="4"/>
      <c r="E128" s="1"/>
    </row>
    <row r="129" spans="4:5" ht="20.85" customHeight="1" x14ac:dyDescent="0.25">
      <c r="D129" s="4"/>
      <c r="E129" s="1"/>
    </row>
    <row r="130" spans="4:5" x14ac:dyDescent="0.25">
      <c r="D130" s="4"/>
      <c r="E130" s="1"/>
    </row>
    <row r="131" spans="4:5" x14ac:dyDescent="0.25">
      <c r="D131" s="4"/>
      <c r="E131" s="1"/>
    </row>
    <row r="132" spans="4:5" x14ac:dyDescent="0.25">
      <c r="D132" s="4"/>
      <c r="E132" s="1"/>
    </row>
    <row r="143" spans="4:5" ht="15" customHeight="1" x14ac:dyDescent="0.25"/>
    <row r="144" spans="4:5" ht="15" customHeight="1" x14ac:dyDescent="0.25"/>
  </sheetData>
  <autoFilter ref="C4:N106"/>
  <mergeCells count="12">
    <mergeCell ref="L2:L3"/>
    <mergeCell ref="N2:N3"/>
    <mergeCell ref="O2:O3"/>
    <mergeCell ref="Q2:Q3"/>
    <mergeCell ref="B5:B6"/>
    <mergeCell ref="Q5:Q6"/>
    <mergeCell ref="H2:H3"/>
    <mergeCell ref="K108:K109"/>
    <mergeCell ref="C2:C3"/>
    <mergeCell ref="B2:B3"/>
    <mergeCell ref="D2:E3"/>
    <mergeCell ref="F2:F3"/>
  </mergeCells>
  <conditionalFormatting sqref="F6:G6 G98:G106 F6:F106">
    <cfRule type="cellIs" dxfId="3" priority="8" operator="equal">
      <formula>0</formula>
    </cfRule>
  </conditionalFormatting>
  <conditionalFormatting sqref="G6:G10 G12:G15 G17 G19 G21:G25 G27:G42 G44:G45 G47:G52 G55:G56 G58:G66 G68:G72 G77 G79 G81:G82 G85:G86 G89 G91 G93">
    <cfRule type="cellIs" dxfId="2" priority="7" operator="equal">
      <formula>0</formula>
    </cfRule>
  </conditionalFormatting>
  <conditionalFormatting sqref="Q5 Q7:Q106">
    <cfRule type="cellIs" dxfId="1" priority="2" operator="greaterThan">
      <formula>100000</formula>
    </cfRule>
  </conditionalFormatting>
  <conditionalFormatting sqref="B5 B7:B106">
    <cfRule type="duplicateValues" dxfId="0" priority="57"/>
  </conditionalFormatting>
  <conditionalFormatting sqref="H5:H106">
    <cfRule type="colorScale" priority="60">
      <colorScale>
        <cfvo type="min"/>
        <cfvo type="max"/>
        <color rgb="FFFCFCFF"/>
        <color rgb="FFF8696B"/>
      </colorScale>
    </cfRule>
  </conditionalFormatting>
  <conditionalFormatting sqref="J6:J106">
    <cfRule type="colorScale" priority="62">
      <colorScale>
        <cfvo type="min"/>
        <cfvo type="max"/>
        <color rgb="FFFCFCFF"/>
        <color rgb="FFF8696B"/>
      </colorScale>
    </cfRule>
  </conditionalFormatting>
  <conditionalFormatting sqref="L5:L106">
    <cfRule type="colorScale" priority="64">
      <colorScale>
        <cfvo type="min"/>
        <cfvo type="max"/>
        <color rgb="FFFCFCFF"/>
        <color rgb="FFF8696B"/>
      </colorScale>
    </cfRule>
  </conditionalFormatting>
  <conditionalFormatting sqref="N5:N106">
    <cfRule type="colorScale" priority="66">
      <colorScale>
        <cfvo type="min"/>
        <cfvo type="max"/>
        <color rgb="FFFCFCFF"/>
        <color rgb="FFF8696B"/>
      </colorScale>
    </cfRule>
  </conditionalFormatting>
  <conditionalFormatting sqref="H5:H106 J6:J106 L5:L106 N5:N106">
    <cfRule type="colorScale" priority="1">
      <colorScale>
        <cfvo type="min"/>
        <cfvo type="max"/>
        <color rgb="FFFCFCFF"/>
        <color rgb="FF63BE7B"/>
      </colorScale>
    </cfRule>
  </conditionalFormatting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headerFooter>
    <oddHeader>&amp;LRozdělení spojových prostředků na obce&amp;CMateriálně technické vybavení JSDHO - 2. etapa</oddHeader>
    <oddFooter>&amp;R&amp;"Times New Roman,Obyčejné"&amp;10&amp;P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Přehled počty a ceny</vt:lpstr>
      <vt:lpstr>'Přehled počty a ceny'!Názvy_tisku</vt:lpstr>
      <vt:lpstr>'Přehled počty a ceny'!Oblast_tisku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Rjabec</dc:creator>
  <cp:lastModifiedBy>Tomáš Rjabec</cp:lastModifiedBy>
  <cp:lastPrinted>2016-11-29T13:12:18Z</cp:lastPrinted>
  <dcterms:created xsi:type="dcterms:W3CDTF">2009-01-26T17:55:30Z</dcterms:created>
  <dcterms:modified xsi:type="dcterms:W3CDTF">2016-12-01T11:55:50Z</dcterms:modified>
</cp:coreProperties>
</file>