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'List1'!$A$1:$G$74</definedName>
  </definedNames>
  <calcPr fullCalcOnLoad="1"/>
</workbook>
</file>

<file path=xl/sharedStrings.xml><?xml version="1.0" encoding="utf-8"?>
<sst xmlns="http://schemas.openxmlformats.org/spreadsheetml/2006/main" count="53" uniqueCount="45">
  <si>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</si>
  <si>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</si>
  <si>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</si>
  <si>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</si>
  <si>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</si>
  <si>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</si>
  <si>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</si>
  <si>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</si>
  <si>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</si>
  <si>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</si>
  <si>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</si>
  <si>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</si>
  <si>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</si>
  <si>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</si>
  <si>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</si>
  <si>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</si>
  <si>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</si>
  <si>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</si>
  <si>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</si>
  <si>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</si>
  <si>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</si>
  <si>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</si>
  <si>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</si>
  <si>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</si>
  <si>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</si>
  <si>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</si>
  <si>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</si>
  <si>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</si>
  <si>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</si>
  <si>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</si>
  <si>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</si>
  <si>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</si>
  <si>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Příloha č. 1 k SM/115/ZK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</si>
  <si>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</si>
  <si>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</si>
  <si>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</si>
  <si>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 xml:space="preserve">                                </t>
  </si>
  <si>
    <t>Technické vzdělávání pro přeshraniční rozvoj SMART regionu</t>
  </si>
  <si>
    <t>Program přeshraniční spolupráce Česká republika - Svobodný stát Bavorsko                 Cíl EÚS 2014 - 2020</t>
  </si>
  <si>
    <t>Vyšší odborná škola, Střední průmyslová škola automobilní a technická, České Budějovice, Skuherského 3</t>
  </si>
  <si>
    <t>Bc. Jan Šindelář</t>
  </si>
  <si>
    <t>01.09.2020 - 31.12.2022</t>
  </si>
  <si>
    <t>Obsahem projektu je začlenění tématu Elektrických a hybridních vozidel ve vzdělávacích plánech a uplatnění 3D technologií (měření, tisk, virtuální realita),
robotiky a mechatroniky ve výuce.</t>
  </si>
  <si>
    <r>
      <rPr>
        <sz val="10"/>
        <rFont val="Calibri"/>
        <family val="2"/>
      </rPr>
      <t>·</t>
    </r>
    <r>
      <rPr>
        <sz val="10"/>
        <rFont val="Arial CE"/>
        <family val="0"/>
      </rPr>
      <t xml:space="preserve"> přeshraniční spolupráce na úrovni managementu škol, 
· realizace odborných stáží pedagogických pracovníků na partnerské škole, 
· realizace výměn žáků, 
· vzájemné srovnávací studie situace odborného školství, 
· porovnání odborných dokumentů ve vybraných oborech, 
· vzájemné exkurze žáků a pedagogů do spolupracujících firem a organizací.</t>
    </r>
  </si>
  <si>
    <t>Bc. Jan Šindelář, ředitel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</si>
</sst>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14" fontId="0" fillId="0" borderId="14" xfId="0" applyNumberFormat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3" xfId="0" applyBorder="1" applyAlignment="1">
      <alignment/>
    </xf>
    <xf numFmtId="4" fontId="0" fillId="0" borderId="39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33" xfId="0" applyBorder="1" applyAlignment="1">
      <alignment/>
    </xf>
    <xf numFmtId="0" fontId="0" fillId="0" borderId="46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4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25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B4">
      <selection activeCell="K58" sqref="K5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6" width="14.25390625" style="0" customWidth="1"/>
    <col min="7" max="7" width="13.75390625" style="0" customWidth="1"/>
    <col min="9" max="10" width="11.75390625" style="0" bestFit="1" customWidth="1"/>
  </cols>
  <sheetData>
    <row r="1" spans="1:7" s="55" customFormat="1" ht="19.5" thickBot="1">
      <c r="A1" s="115" t="s">
        <v>36</v>
      </c>
      <c r="B1" s="115"/>
      <c r="C1" s="115"/>
      <c r="D1" s="115"/>
      <c r="E1" s="115"/>
      <c r="F1" s="115"/>
      <c r="G1" s="115"/>
    </row>
    <row r="2" spans="1:7" s="54" customFormat="1" ht="19.5" thickBot="1">
      <c r="A2" s="53"/>
      <c r="B2" s="53"/>
      <c r="C2" s="53"/>
      <c r="D2" s="53"/>
      <c r="E2" s="56"/>
      <c r="F2" s="56" t="s">
        <v>32</v>
      </c>
      <c r="G2" s="75"/>
    </row>
    <row r="3" spans="1:7" ht="13.5" thickBot="1">
      <c r="A3" s="79" t="s">
        <v>30</v>
      </c>
      <c r="B3" s="80"/>
      <c r="C3" s="80"/>
      <c r="D3" s="80"/>
      <c r="E3" s="80"/>
      <c r="F3" s="80"/>
      <c r="G3" s="8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37</v>
      </c>
      <c r="D5" s="83"/>
      <c r="E5" s="83"/>
      <c r="F5" s="83"/>
      <c r="G5" s="84"/>
    </row>
    <row r="6" spans="1:7" ht="12.75">
      <c r="A6" s="6"/>
      <c r="B6" s="7"/>
      <c r="C6" s="85"/>
      <c r="D6" s="86"/>
      <c r="E6" s="86"/>
      <c r="F6" s="86"/>
      <c r="G6" s="87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3" t="s">
        <v>1</v>
      </c>
      <c r="B8" s="32"/>
      <c r="C8" s="97" t="s">
        <v>42</v>
      </c>
      <c r="D8" s="98"/>
      <c r="E8" s="98"/>
      <c r="F8" s="98"/>
      <c r="G8" s="99"/>
    </row>
    <row r="9" spans="1:7" ht="12.75">
      <c r="A9" s="6"/>
      <c r="B9" s="7"/>
      <c r="C9" s="100"/>
      <c r="D9" s="100"/>
      <c r="E9" s="100"/>
      <c r="F9" s="100"/>
      <c r="G9" s="101"/>
    </row>
    <row r="10" spans="1:7" ht="12.75">
      <c r="A10" s="6"/>
      <c r="B10" s="7"/>
      <c r="C10" s="100"/>
      <c r="D10" s="100"/>
      <c r="E10" s="100"/>
      <c r="F10" s="100"/>
      <c r="G10" s="101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 customHeight="1">
      <c r="A12" s="4" t="s">
        <v>2</v>
      </c>
      <c r="B12" s="5"/>
      <c r="C12" s="88" t="s">
        <v>43</v>
      </c>
      <c r="D12" s="89"/>
      <c r="E12" s="89"/>
      <c r="F12" s="89"/>
      <c r="G12" s="90"/>
    </row>
    <row r="13" spans="1:7" ht="12.75">
      <c r="A13" s="6"/>
      <c r="B13" s="7"/>
      <c r="C13" s="91"/>
      <c r="D13" s="92"/>
      <c r="E13" s="92"/>
      <c r="F13" s="92"/>
      <c r="G13" s="93"/>
    </row>
    <row r="14" spans="1:7" ht="12.75">
      <c r="A14" s="6"/>
      <c r="B14" s="7"/>
      <c r="C14" s="91"/>
      <c r="D14" s="92"/>
      <c r="E14" s="92"/>
      <c r="F14" s="92"/>
      <c r="G14" s="93"/>
    </row>
    <row r="15" spans="1:7" ht="12.75">
      <c r="A15" s="6"/>
      <c r="B15" s="7"/>
      <c r="C15" s="91"/>
      <c r="D15" s="92"/>
      <c r="E15" s="92"/>
      <c r="F15" s="92"/>
      <c r="G15" s="93"/>
    </row>
    <row r="16" spans="1:7" ht="12.75">
      <c r="A16" s="6"/>
      <c r="B16" s="7"/>
      <c r="C16" s="91"/>
      <c r="D16" s="92"/>
      <c r="E16" s="92"/>
      <c r="F16" s="92"/>
      <c r="G16" s="93"/>
    </row>
    <row r="17" spans="1:7" ht="12.75">
      <c r="A17" s="6"/>
      <c r="B17" s="7"/>
      <c r="C17" s="94"/>
      <c r="D17" s="95"/>
      <c r="E17" s="95"/>
      <c r="F17" s="95"/>
      <c r="G17" s="96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25.5" customHeight="1">
      <c r="A19" s="4" t="s">
        <v>18</v>
      </c>
      <c r="B19" s="10"/>
      <c r="C19" s="102" t="s">
        <v>38</v>
      </c>
      <c r="D19" s="77"/>
      <c r="E19" s="77"/>
      <c r="F19" s="77"/>
      <c r="G19" s="78"/>
    </row>
    <row r="20" spans="1:7" ht="4.5" customHeight="1">
      <c r="A20" s="6"/>
      <c r="B20" s="7"/>
      <c r="C20" s="8"/>
      <c r="D20" s="8"/>
      <c r="E20" s="8"/>
      <c r="F20" s="8"/>
      <c r="G20" s="9"/>
    </row>
    <row r="21" spans="1:7" ht="12.75">
      <c r="A21" s="103" t="s">
        <v>34</v>
      </c>
      <c r="B21" s="77"/>
      <c r="C21" s="77"/>
      <c r="D21" s="77"/>
      <c r="E21" s="59">
        <v>43880</v>
      </c>
      <c r="F21" s="77"/>
      <c r="G21" s="78"/>
    </row>
    <row r="22" spans="1:7" ht="4.5" customHeight="1">
      <c r="A22" s="6"/>
      <c r="B22" s="7"/>
      <c r="C22" s="7"/>
      <c r="D22" s="7"/>
      <c r="E22" s="7"/>
      <c r="F22" s="7"/>
      <c r="G22" s="12"/>
    </row>
    <row r="23" spans="1:7" ht="12.75">
      <c r="A23" s="4" t="s">
        <v>3</v>
      </c>
      <c r="B23" s="10"/>
      <c r="C23" s="76"/>
      <c r="D23" s="77"/>
      <c r="E23" s="77"/>
      <c r="F23" s="77"/>
      <c r="G23" s="78"/>
    </row>
    <row r="24" spans="1:7" ht="25.5" customHeight="1">
      <c r="A24" s="145" t="s">
        <v>33</v>
      </c>
      <c r="B24" s="146"/>
      <c r="C24" s="147"/>
      <c r="D24" s="106" t="s">
        <v>39</v>
      </c>
      <c r="E24" s="107"/>
      <c r="F24" s="107"/>
      <c r="G24" s="108"/>
    </row>
    <row r="25" spans="1:7" ht="12.75">
      <c r="A25" s="4" t="s">
        <v>23</v>
      </c>
      <c r="B25" s="10"/>
      <c r="C25" s="58"/>
      <c r="D25" s="134" t="s">
        <v>44</v>
      </c>
      <c r="E25" s="134"/>
      <c r="F25" s="11"/>
      <c r="G25" s="57"/>
    </row>
    <row r="26" spans="1:7" ht="4.5" customHeight="1">
      <c r="A26" s="6"/>
      <c r="B26" s="7"/>
      <c r="C26" s="7"/>
      <c r="D26" s="7"/>
      <c r="E26" s="7"/>
      <c r="F26" s="7"/>
      <c r="G26" s="12"/>
    </row>
    <row r="27" spans="1:7" ht="12.75">
      <c r="A27" s="4" t="s">
        <v>4</v>
      </c>
      <c r="B27" s="5"/>
      <c r="C27" s="5"/>
      <c r="D27" s="5" t="s">
        <v>40</v>
      </c>
      <c r="E27" s="11"/>
      <c r="F27" s="11"/>
      <c r="G27" s="57"/>
    </row>
    <row r="28" spans="1:7" ht="4.5" customHeight="1" thickBot="1">
      <c r="A28" s="6"/>
      <c r="B28" s="7"/>
      <c r="C28" s="7"/>
      <c r="D28" s="7"/>
      <c r="E28" s="8"/>
      <c r="F28" s="8"/>
      <c r="G28" s="9"/>
    </row>
    <row r="29" spans="1:10" s="15" customFormat="1" ht="13.5" thickBot="1">
      <c r="A29" s="109" t="s">
        <v>11</v>
      </c>
      <c r="B29" s="110"/>
      <c r="C29" s="110"/>
      <c r="D29" s="110"/>
      <c r="E29" s="111"/>
      <c r="F29" s="104">
        <f>179419.15*24</f>
        <v>4306059.6</v>
      </c>
      <c r="G29" s="105"/>
      <c r="I29" s="68"/>
      <c r="J29" s="67"/>
    </row>
    <row r="30" spans="1:10" s="15" customFormat="1" ht="13.5" thickBot="1">
      <c r="A30" s="13" t="s">
        <v>10</v>
      </c>
      <c r="B30" s="14"/>
      <c r="C30" s="14"/>
      <c r="D30" s="14"/>
      <c r="E30" s="14"/>
      <c r="F30" s="104">
        <v>0</v>
      </c>
      <c r="G30" s="133"/>
      <c r="I30" s="67"/>
      <c r="J30" s="67"/>
    </row>
    <row r="31" spans="1:10" s="15" customFormat="1" ht="13.5" thickBot="1">
      <c r="A31" s="13" t="s">
        <v>12</v>
      </c>
      <c r="B31" s="14"/>
      <c r="C31" s="14"/>
      <c r="D31" s="14"/>
      <c r="E31" s="14"/>
      <c r="F31" s="104">
        <f>F29-F30</f>
        <v>4306059.6</v>
      </c>
      <c r="G31" s="133"/>
      <c r="I31" s="67"/>
      <c r="J31" s="67"/>
    </row>
    <row r="32" spans="1:7" s="15" customFormat="1" ht="13.5" thickBot="1">
      <c r="A32" s="112" t="s">
        <v>29</v>
      </c>
      <c r="B32" s="113"/>
      <c r="C32" s="113"/>
      <c r="D32" s="113"/>
      <c r="E32" s="114"/>
      <c r="F32" s="104"/>
      <c r="G32" s="105"/>
    </row>
    <row r="33" spans="1:7" s="15" customFormat="1" ht="13.5" thickBot="1">
      <c r="A33" s="109" t="s">
        <v>31</v>
      </c>
      <c r="B33" s="110"/>
      <c r="C33" s="110"/>
      <c r="D33" s="110"/>
      <c r="E33" s="111"/>
      <c r="F33" s="104">
        <f>F29*0.1</f>
        <v>430605.95999999996</v>
      </c>
      <c r="G33" s="105"/>
    </row>
    <row r="34" spans="1:7" s="15" customFormat="1" ht="13.5" thickBot="1">
      <c r="A34" s="109" t="s">
        <v>28</v>
      </c>
      <c r="B34" s="110"/>
      <c r="C34" s="110"/>
      <c r="D34" s="110"/>
      <c r="E34" s="111"/>
      <c r="F34" s="104">
        <f>F29*0.05</f>
        <v>215302.97999999998</v>
      </c>
      <c r="G34" s="105"/>
    </row>
    <row r="35" spans="1:7" s="15" customFormat="1" ht="13.5" thickBot="1">
      <c r="A35" s="109" t="s">
        <v>9</v>
      </c>
      <c r="B35" s="110"/>
      <c r="C35" s="110"/>
      <c r="D35" s="110"/>
      <c r="E35" s="111"/>
      <c r="F35" s="104">
        <f>F29*0.85</f>
        <v>3660150.6599999997</v>
      </c>
      <c r="G35" s="105"/>
    </row>
    <row r="36" spans="1:7" s="15" customFormat="1" ht="4.5" customHeight="1" thickBot="1">
      <c r="A36" s="16"/>
      <c r="B36" s="17"/>
      <c r="C36" s="17"/>
      <c r="D36" s="17"/>
      <c r="E36" s="17"/>
      <c r="F36" s="18"/>
      <c r="G36" s="19"/>
    </row>
    <row r="37" spans="1:7" s="15" customFormat="1" ht="13.5" thickBot="1">
      <c r="A37" s="16" t="s">
        <v>13</v>
      </c>
      <c r="B37" s="17"/>
      <c r="C37" s="17"/>
      <c r="D37" s="17"/>
      <c r="E37" s="17"/>
      <c r="F37" s="148"/>
      <c r="G37" s="149"/>
    </row>
    <row r="38" spans="1:7" s="15" customFormat="1" ht="4.5" customHeight="1" thickBot="1">
      <c r="A38" s="16"/>
      <c r="B38" s="17"/>
      <c r="C38" s="17"/>
      <c r="D38" s="17"/>
      <c r="E38" s="17"/>
      <c r="F38" s="60"/>
      <c r="G38" s="61"/>
    </row>
    <row r="39" spans="1:7" s="15" customFormat="1" ht="13.5" thickBot="1">
      <c r="A39" s="20" t="s">
        <v>5</v>
      </c>
      <c r="B39" s="116" t="s">
        <v>14</v>
      </c>
      <c r="C39" s="110"/>
      <c r="D39" s="110"/>
      <c r="E39" s="111"/>
      <c r="F39" s="104">
        <f>F31-F41</f>
        <v>3875453.6399999997</v>
      </c>
      <c r="G39" s="105"/>
    </row>
    <row r="40" spans="1:7" s="15" customFormat="1" ht="4.5" customHeight="1" thickBot="1">
      <c r="A40" s="20"/>
      <c r="B40" s="18"/>
      <c r="C40" s="21"/>
      <c r="D40" s="18"/>
      <c r="E40" s="18"/>
      <c r="F40" s="60"/>
      <c r="G40" s="61"/>
    </row>
    <row r="41" spans="1:9" s="15" customFormat="1" ht="13.5" thickBot="1">
      <c r="A41" s="20"/>
      <c r="B41" s="116" t="s">
        <v>15</v>
      </c>
      <c r="C41" s="110"/>
      <c r="D41" s="110"/>
      <c r="E41" s="111"/>
      <c r="F41" s="104">
        <f>F33</f>
        <v>430605.95999999996</v>
      </c>
      <c r="G41" s="105"/>
      <c r="I41" s="67"/>
    </row>
    <row r="42" spans="1:7" s="15" customFormat="1" ht="4.5" customHeight="1" thickBot="1">
      <c r="A42" s="20"/>
      <c r="B42" s="18"/>
      <c r="C42" s="21"/>
      <c r="D42" s="18"/>
      <c r="E42" s="18"/>
      <c r="F42" s="60"/>
      <c r="G42" s="61"/>
    </row>
    <row r="43" spans="1:7" s="15" customFormat="1" ht="13.5" thickBot="1">
      <c r="A43" s="20"/>
      <c r="B43" s="25" t="s">
        <v>16</v>
      </c>
      <c r="C43" s="17"/>
      <c r="D43" s="17"/>
      <c r="E43" s="17"/>
      <c r="F43" s="104">
        <v>0</v>
      </c>
      <c r="G43" s="105"/>
    </row>
    <row r="44" spans="1:7" s="15" customFormat="1" ht="2.25" customHeight="1" thickBot="1">
      <c r="A44" s="20"/>
      <c r="B44" s="35"/>
      <c r="C44" s="35"/>
      <c r="D44" s="35"/>
      <c r="E44" s="35"/>
      <c r="F44" s="23"/>
      <c r="G44" s="24"/>
    </row>
    <row r="45" spans="1:9" s="15" customFormat="1" ht="63" customHeight="1" thickBot="1">
      <c r="A45" s="131" t="s">
        <v>27</v>
      </c>
      <c r="B45" s="132"/>
      <c r="C45" s="47"/>
      <c r="D45" s="50" t="s">
        <v>25</v>
      </c>
      <c r="E45" s="48"/>
      <c r="F45" s="51" t="s">
        <v>26</v>
      </c>
      <c r="G45" s="49"/>
      <c r="I45" s="34"/>
    </row>
    <row r="46" spans="1:9" s="15" customFormat="1" ht="8.25" customHeight="1">
      <c r="A46" s="41"/>
      <c r="B46" s="37"/>
      <c r="C46" s="38"/>
      <c r="D46" s="39"/>
      <c r="E46" s="18"/>
      <c r="F46" s="40"/>
      <c r="G46" s="42"/>
      <c r="I46" s="34"/>
    </row>
    <row r="47" spans="1:7" s="15" customFormat="1" ht="13.5" thickBot="1">
      <c r="A47" s="43" t="s">
        <v>17</v>
      </c>
      <c r="B47" s="44"/>
      <c r="C47" s="44"/>
      <c r="D47" s="44"/>
      <c r="E47" s="44"/>
      <c r="F47" s="45"/>
      <c r="G47" s="46"/>
    </row>
    <row r="48" spans="1:7" s="15" customFormat="1" ht="13.5" thickBot="1">
      <c r="A48" s="20"/>
      <c r="B48" s="18"/>
      <c r="C48" s="18"/>
      <c r="D48" s="18"/>
      <c r="E48" s="18"/>
      <c r="F48" s="26" t="s">
        <v>21</v>
      </c>
      <c r="G48" s="22" t="s">
        <v>22</v>
      </c>
    </row>
    <row r="49" spans="1:7" s="15" customFormat="1" ht="15" customHeight="1" thickBot="1">
      <c r="A49" s="20"/>
      <c r="B49" s="18"/>
      <c r="C49" s="18"/>
      <c r="D49" s="128">
        <v>2020</v>
      </c>
      <c r="E49" s="69" t="s">
        <v>6</v>
      </c>
      <c r="F49" s="31"/>
      <c r="G49" s="62">
        <f>((1350+2000+7852+1708+5000)*24)+151308.8</f>
        <v>581148.8</v>
      </c>
    </row>
    <row r="50" spans="1:7" s="15" customFormat="1" ht="12.75">
      <c r="A50" s="20"/>
      <c r="B50" s="18"/>
      <c r="C50" s="18"/>
      <c r="D50" s="129"/>
      <c r="E50" s="70" t="s">
        <v>19</v>
      </c>
      <c r="F50" s="27"/>
      <c r="G50" s="63">
        <f>G49*0.1</f>
        <v>58114.880000000005</v>
      </c>
    </row>
    <row r="51" spans="1:7" s="15" customFormat="1" ht="12.75">
      <c r="A51" s="20"/>
      <c r="B51" s="18"/>
      <c r="C51" s="18"/>
      <c r="D51" s="129"/>
      <c r="E51" s="71" t="s">
        <v>20</v>
      </c>
      <c r="F51" s="28"/>
      <c r="G51" s="64">
        <f>G49-G50</f>
        <v>523033.92000000004</v>
      </c>
    </row>
    <row r="52" spans="1:7" s="15" customFormat="1" ht="14.25" customHeight="1" thickBot="1">
      <c r="A52" s="20"/>
      <c r="B52" s="18"/>
      <c r="C52" s="18"/>
      <c r="D52" s="130"/>
      <c r="E52" s="74" t="s">
        <v>24</v>
      </c>
      <c r="F52" s="29"/>
      <c r="G52" s="65">
        <v>0</v>
      </c>
    </row>
    <row r="53" spans="1:7" s="15" customFormat="1" ht="13.5" thickBot="1">
      <c r="A53" s="20"/>
      <c r="B53" s="18"/>
      <c r="C53" s="18"/>
      <c r="D53" s="18"/>
      <c r="E53" s="72"/>
      <c r="F53" s="23"/>
      <c r="G53" s="66"/>
    </row>
    <row r="54" spans="1:7" s="15" customFormat="1" ht="13.5" thickBot="1">
      <c r="A54" s="20"/>
      <c r="B54" s="18"/>
      <c r="C54" s="18"/>
      <c r="D54" s="128">
        <v>2021</v>
      </c>
      <c r="E54" s="69" t="s">
        <v>6</v>
      </c>
      <c r="F54" s="31"/>
      <c r="G54" s="62">
        <f>((45859+4910)*24)+1000000</f>
        <v>2218456</v>
      </c>
    </row>
    <row r="55" spans="1:7" s="15" customFormat="1" ht="12" customHeight="1">
      <c r="A55" s="20"/>
      <c r="B55" s="18"/>
      <c r="C55" s="18"/>
      <c r="D55" s="129"/>
      <c r="E55" s="70" t="s">
        <v>19</v>
      </c>
      <c r="F55" s="27"/>
      <c r="G55" s="63">
        <f>G54*0.1</f>
        <v>221845.6</v>
      </c>
    </row>
    <row r="56" spans="1:7" s="15" customFormat="1" ht="12.75">
      <c r="A56" s="20"/>
      <c r="B56" s="18"/>
      <c r="C56" s="18"/>
      <c r="D56" s="129"/>
      <c r="E56" s="71" t="s">
        <v>20</v>
      </c>
      <c r="F56" s="28"/>
      <c r="G56" s="64">
        <f>G54-G55</f>
        <v>1996610.4</v>
      </c>
    </row>
    <row r="57" spans="1:7" s="15" customFormat="1" ht="14.25" customHeight="1" thickBot="1">
      <c r="A57" s="20"/>
      <c r="B57" s="18"/>
      <c r="C57" s="18"/>
      <c r="D57" s="130"/>
      <c r="E57" s="74" t="s">
        <v>24</v>
      </c>
      <c r="F57" s="29"/>
      <c r="G57" s="65">
        <v>0</v>
      </c>
    </row>
    <row r="58" spans="1:7" s="15" customFormat="1" ht="12" customHeight="1" thickBot="1">
      <c r="A58" s="20"/>
      <c r="B58" s="18"/>
      <c r="C58" s="18"/>
      <c r="D58" s="30"/>
      <c r="E58" s="73"/>
      <c r="F58" s="23"/>
      <c r="G58" s="66"/>
    </row>
    <row r="59" spans="1:7" s="15" customFormat="1" ht="13.5" thickBot="1">
      <c r="A59" s="20"/>
      <c r="B59" s="18"/>
      <c r="C59" s="18"/>
      <c r="D59" s="128">
        <v>2022</v>
      </c>
      <c r="E59" s="69" t="s">
        <v>6</v>
      </c>
      <c r="F59" s="31"/>
      <c r="G59" s="62">
        <f>((45859+3000+6000+600+1400+1000+4909.95)*24)</f>
        <v>1506454.7999999998</v>
      </c>
    </row>
    <row r="60" spans="1:7" s="15" customFormat="1" ht="12.75">
      <c r="A60" s="20"/>
      <c r="B60" s="18"/>
      <c r="C60" s="18"/>
      <c r="D60" s="129"/>
      <c r="E60" s="70" t="s">
        <v>19</v>
      </c>
      <c r="F60" s="27"/>
      <c r="G60" s="63">
        <f>G59*0.1</f>
        <v>150645.47999999998</v>
      </c>
    </row>
    <row r="61" spans="1:7" s="15" customFormat="1" ht="12.75">
      <c r="A61" s="20"/>
      <c r="B61" s="18"/>
      <c r="C61" s="18"/>
      <c r="D61" s="129"/>
      <c r="E61" s="71" t="s">
        <v>20</v>
      </c>
      <c r="F61" s="28"/>
      <c r="G61" s="64">
        <f>G59-G60</f>
        <v>1355809.3199999998</v>
      </c>
    </row>
    <row r="62" spans="1:7" s="15" customFormat="1" ht="12.75" customHeight="1" thickBot="1">
      <c r="A62" s="20"/>
      <c r="B62" s="18"/>
      <c r="C62" s="18"/>
      <c r="D62" s="130"/>
      <c r="E62" s="74" t="s">
        <v>24</v>
      </c>
      <c r="F62" s="29"/>
      <c r="G62" s="65">
        <v>0</v>
      </c>
    </row>
    <row r="63" spans="1:7" s="15" customFormat="1" ht="12.75">
      <c r="A63" s="20"/>
      <c r="B63" s="18"/>
      <c r="C63" s="18"/>
      <c r="D63" s="18"/>
      <c r="E63" s="18"/>
      <c r="F63" s="23"/>
      <c r="G63" s="24"/>
    </row>
    <row r="64" spans="1:7" s="15" customFormat="1" ht="12.75">
      <c r="A64" s="20"/>
      <c r="B64" s="18"/>
      <c r="C64" s="18"/>
      <c r="D64" s="18"/>
      <c r="E64" s="18"/>
      <c r="F64" s="23"/>
      <c r="G64" s="24"/>
    </row>
    <row r="65" spans="1:7" ht="4.5" customHeight="1">
      <c r="A65" s="6"/>
      <c r="B65" s="7"/>
      <c r="C65" s="7"/>
      <c r="D65" s="7"/>
      <c r="E65" s="7"/>
      <c r="F65" s="18"/>
      <c r="G65" s="19"/>
    </row>
    <row r="66" spans="1:7" ht="12.75">
      <c r="A66" s="4" t="s">
        <v>7</v>
      </c>
      <c r="B66" s="5"/>
      <c r="C66" s="10"/>
      <c r="D66" s="7"/>
      <c r="E66" s="7"/>
      <c r="F66" s="117" t="s">
        <v>41</v>
      </c>
      <c r="G66" s="118"/>
    </row>
    <row r="67" spans="1:7" ht="4.5" customHeight="1">
      <c r="A67" s="6"/>
      <c r="B67" s="7"/>
      <c r="C67" s="7"/>
      <c r="D67" s="7"/>
      <c r="E67" s="7"/>
      <c r="F67" s="18"/>
      <c r="G67" s="19"/>
    </row>
    <row r="68" spans="1:7" ht="12.75">
      <c r="A68" s="4" t="s">
        <v>8</v>
      </c>
      <c r="B68" s="5"/>
      <c r="C68" s="5"/>
      <c r="D68" s="5"/>
      <c r="E68" s="119"/>
      <c r="F68" s="120"/>
      <c r="G68" s="121"/>
    </row>
    <row r="69" spans="1:7" ht="12.75" customHeight="1">
      <c r="A69" s="136" t="s">
        <v>35</v>
      </c>
      <c r="B69" s="137"/>
      <c r="C69" s="137"/>
      <c r="D69" s="138"/>
      <c r="E69" s="122"/>
      <c r="F69" s="123"/>
      <c r="G69" s="124"/>
    </row>
    <row r="70" spans="1:7" ht="12.75">
      <c r="A70" s="139"/>
      <c r="B70" s="140"/>
      <c r="C70" s="140"/>
      <c r="D70" s="141"/>
      <c r="E70" s="122"/>
      <c r="F70" s="123"/>
      <c r="G70" s="124"/>
    </row>
    <row r="71" spans="1:7" ht="12.75">
      <c r="A71" s="139"/>
      <c r="B71" s="140"/>
      <c r="C71" s="140"/>
      <c r="D71" s="141"/>
      <c r="E71" s="122"/>
      <c r="F71" s="123"/>
      <c r="G71" s="124"/>
    </row>
    <row r="72" spans="1:7" ht="13.5" thickBot="1">
      <c r="A72" s="142"/>
      <c r="B72" s="143"/>
      <c r="C72" s="143"/>
      <c r="D72" s="144"/>
      <c r="E72" s="125"/>
      <c r="F72" s="126"/>
      <c r="G72" s="127"/>
    </row>
    <row r="73" spans="1:7" ht="29.25" customHeight="1">
      <c r="A73" s="135"/>
      <c r="B73" s="135"/>
      <c r="C73" s="135"/>
      <c r="D73" s="135"/>
      <c r="E73" s="135"/>
      <c r="F73" s="135"/>
      <c r="G73" s="135"/>
    </row>
    <row r="74" ht="12.75">
      <c r="A74" s="52"/>
    </row>
    <row r="89" ht="12.75">
      <c r="C89" s="36"/>
    </row>
    <row r="90" ht="12.75">
      <c r="C90" s="36"/>
    </row>
    <row r="91" ht="12.75">
      <c r="C91" s="36"/>
    </row>
    <row r="92" ht="12.75">
      <c r="C92" s="36"/>
    </row>
  </sheetData>
  <sheetProtection/>
  <mergeCells count="38">
    <mergeCell ref="D25:E25"/>
    <mergeCell ref="A73:G73"/>
    <mergeCell ref="A69:D72"/>
    <mergeCell ref="B39:E39"/>
    <mergeCell ref="A35:E35"/>
    <mergeCell ref="A24:C24"/>
    <mergeCell ref="F31:G31"/>
    <mergeCell ref="F43:G43"/>
    <mergeCell ref="F35:G35"/>
    <mergeCell ref="F37:G37"/>
    <mergeCell ref="A1:G1"/>
    <mergeCell ref="B41:E41"/>
    <mergeCell ref="F41:G41"/>
    <mergeCell ref="F66:G66"/>
    <mergeCell ref="E68:G72"/>
    <mergeCell ref="D49:D52"/>
    <mergeCell ref="D54:D57"/>
    <mergeCell ref="D59:D62"/>
    <mergeCell ref="A45:B45"/>
    <mergeCell ref="F30:G30"/>
    <mergeCell ref="F39:G39"/>
    <mergeCell ref="D24:G24"/>
    <mergeCell ref="A34:E34"/>
    <mergeCell ref="F33:G33"/>
    <mergeCell ref="A33:E33"/>
    <mergeCell ref="F34:G34"/>
    <mergeCell ref="A29:E29"/>
    <mergeCell ref="F29:G29"/>
    <mergeCell ref="A32:E32"/>
    <mergeCell ref="F32:G32"/>
    <mergeCell ref="C23:G23"/>
    <mergeCell ref="A3:G3"/>
    <mergeCell ref="C5:G6"/>
    <mergeCell ref="C12:G17"/>
    <mergeCell ref="C8:G10"/>
    <mergeCell ref="C19:G19"/>
    <mergeCell ref="A21:D21"/>
    <mergeCell ref="F21:G21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6">
      <formula1>$O$47:$O$49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6">
      <formula1>$O$53:$O$54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5">
      <formula1>$O$53:$O$56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5">
      <formula1>$O$47:$O$51</formula1>
    </dataValidation>
  </dataValidations>
  <printOptions/>
  <pageMargins left="0.4330708661417323" right="0.03937007874015748" top="0.35433070866141736" bottom="0.35433070866141736" header="0.31496062992125984" footer="0"/>
  <pageSetup fitToHeight="1" fitToWidth="1" horizontalDpi="600" verticalDpi="600" orientation="portrait" paperSize="9" scale="84" r:id="rId1"/>
  <headerFooter alignWithMargins="0">
    <oddHeader>&amp;RPříloha č. 1 návrhu č. 96/ZK/20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2020-03-30T11:55:04Z</cp:lastPrinted>
  <dcterms:created xsi:type="dcterms:W3CDTF">2007-09-24T07:15:17Z</dcterms:created>
  <dcterms:modified xsi:type="dcterms:W3CDTF">2020-03-30T11:55:11Z</dcterms:modified>
  <cp:category/>
  <cp:version/>
  <cp:contentType/>
  <cp:contentStatus/>
</cp:coreProperties>
</file>