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"/>
    </mc:Choice>
  </mc:AlternateContent>
  <xr:revisionPtr revIDLastSave="0" documentId="8_{25E3232B-E71F-4B86-A3E0-379307F6C6B4}" xr6:coauthVersionLast="47" xr6:coauthVersionMax="47" xr10:uidLastSave="{00000000-0000-0000-0000-000000000000}"/>
  <bookViews>
    <workbookView xWindow="4800" yWindow="4005" windowWidth="14400" windowHeight="1075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1" l="1"/>
  <c r="E93" i="1"/>
  <c r="H92" i="1"/>
  <c r="H91" i="1"/>
  <c r="H90" i="1"/>
  <c r="H89" i="1"/>
  <c r="H88" i="1"/>
  <c r="H87" i="1"/>
  <c r="F84" i="1"/>
  <c r="E84" i="1"/>
  <c r="H83" i="1"/>
  <c r="H82" i="1"/>
  <c r="H81" i="1"/>
  <c r="H80" i="1"/>
  <c r="H79" i="1"/>
  <c r="F66" i="1"/>
  <c r="E66" i="1"/>
  <c r="H65" i="1"/>
  <c r="H64" i="1"/>
  <c r="H63" i="1"/>
  <c r="H62" i="1"/>
  <c r="H61" i="1"/>
  <c r="H60" i="1"/>
  <c r="H59" i="1"/>
  <c r="G46" i="1"/>
  <c r="F46" i="1"/>
  <c r="E46" i="1"/>
  <c r="H45" i="1"/>
  <c r="F42" i="1"/>
  <c r="E42" i="1"/>
  <c r="H41" i="1"/>
  <c r="H40" i="1"/>
  <c r="H39" i="1"/>
  <c r="H38" i="1"/>
  <c r="H37" i="1"/>
  <c r="H13" i="1"/>
  <c r="H14" i="1"/>
  <c r="H15" i="1"/>
  <c r="H16" i="1"/>
  <c r="H17" i="1"/>
  <c r="H18" i="1"/>
  <c r="H19" i="1"/>
  <c r="H20" i="1"/>
  <c r="H21" i="1"/>
  <c r="H22" i="1"/>
  <c r="H23" i="1"/>
  <c r="E24" i="1"/>
  <c r="F24" i="1"/>
</calcChain>
</file>

<file path=xl/sharedStrings.xml><?xml version="1.0" encoding="utf-8"?>
<sst xmlns="http://schemas.openxmlformats.org/spreadsheetml/2006/main" count="306" uniqueCount="114">
  <si>
    <t>Název DP</t>
  </si>
  <si>
    <t>Podpora rodinné politiky 2022</t>
  </si>
  <si>
    <t xml:space="preserve">Opatření č. 1 </t>
  </si>
  <si>
    <t xml:space="preserve">Podpora činnosti mateřských center 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</si>
  <si>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</si>
  <si>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</si>
  <si>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</si>
  <si>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</si>
  <si>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</si>
  <si>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</si>
  <si>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</si>
  <si>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</si>
  <si>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</si>
  <si>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</si>
  <si>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</si>
  <si>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</si>
  <si>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</si>
  <si>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</si>
  <si>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</si>
  <si>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Stav žádosti</t>
  </si>
  <si>
    <t>Poznámka</t>
  </si>
  <si>
    <t>1</t>
  </si>
  <si>
    <t>Portus Prachatice, o.p.s.</t>
  </si>
  <si>
    <t>Prachatice</t>
  </si>
  <si>
    <t>Rodinné centrum Sluníčko</t>
  </si>
  <si>
    <t>evidována - kompletní</t>
  </si>
  <si>
    <t>2</t>
  </si>
  <si>
    <t>MC Hluboká nad Vltavou, z.s.</t>
  </si>
  <si>
    <t>Hluboká nad Vltavou</t>
  </si>
  <si>
    <t>Rodičovská akademie</t>
  </si>
  <si>
    <t>3</t>
  </si>
  <si>
    <t>Městys Křemže</t>
  </si>
  <si>
    <t>Křemže</t>
  </si>
  <si>
    <t>MC Křemílek v roce 2022</t>
  </si>
  <si>
    <t>4</t>
  </si>
  <si>
    <t>Rodinné centrum Beruška Strakonice, z.s.</t>
  </si>
  <si>
    <t>Strakonice</t>
  </si>
  <si>
    <t>Rodina pospolu II</t>
  </si>
  <si>
    <t>5</t>
  </si>
  <si>
    <t>Mateřské centrum Mirotice, z.s.</t>
  </si>
  <si>
    <t>Mirotice</t>
  </si>
  <si>
    <t>Posílení hodnot a role rodiny v RC Kašpárek</t>
  </si>
  <si>
    <t>6</t>
  </si>
  <si>
    <t>Rodinné centrum Trhováček, z. s.</t>
  </si>
  <si>
    <t>Trhové Sviny</t>
  </si>
  <si>
    <t>Podpora rodičovství v Trhových Svinech</t>
  </si>
  <si>
    <t>7</t>
  </si>
  <si>
    <t>Rodinné centrum Indiánka, z. s.</t>
  </si>
  <si>
    <t>Chlum u Třeboně</t>
  </si>
  <si>
    <t>Program na zvyšování rodičovských kompetencí a primární prevence v rodině</t>
  </si>
  <si>
    <t>8</t>
  </si>
  <si>
    <t>Rozcestí, o. p. s.</t>
  </si>
  <si>
    <t>České Budějovice - České Budějovice 3</t>
  </si>
  <si>
    <t>Patříš mezi nás</t>
  </si>
  <si>
    <t>9</t>
  </si>
  <si>
    <t>Rozcestí, o.p.s.</t>
  </si>
  <si>
    <t>Rodina v pohodě</t>
  </si>
  <si>
    <t>10</t>
  </si>
  <si>
    <t>Křesťanské rodinné centrum Petrklíč, z.s.</t>
  </si>
  <si>
    <t>České Budějovice</t>
  </si>
  <si>
    <t>Nebojte se zeptat</t>
  </si>
  <si>
    <t>11</t>
  </si>
  <si>
    <t>Domovy KLAS, o.p.s.</t>
  </si>
  <si>
    <t>Temelín</t>
  </si>
  <si>
    <t>Posílení rodičovských kompetencí</t>
  </si>
  <si>
    <t>Opatření č. 2</t>
  </si>
  <si>
    <t>Podpora rodin v evidenci orgánu SPOD</t>
  </si>
  <si>
    <t>Hledáme správný směr</t>
  </si>
  <si>
    <t>Městská charita České Budějovice</t>
  </si>
  <si>
    <t>Společně: pomoc ohroženým rodinám v Českých Budějovicích 2022</t>
  </si>
  <si>
    <t>Farní charita Týn nad Vltavou</t>
  </si>
  <si>
    <t>Týn nad Vltavou</t>
  </si>
  <si>
    <t>SOS Rodina</t>
  </si>
  <si>
    <t>Jihočeská rozvojová o.p.s.</t>
  </si>
  <si>
    <t>Služby pro rodiny v evidenci SPOD 2022</t>
  </si>
  <si>
    <t>Domeček-středisko Husitské diakonie</t>
  </si>
  <si>
    <t>3P pro rodinu 2022 - Podpora, Pomoc, Prevence</t>
  </si>
  <si>
    <t>STORNOVANÉ:</t>
  </si>
  <si>
    <t>stornována</t>
  </si>
  <si>
    <t>duplicitní podání</t>
  </si>
  <si>
    <t>Opatření č. 3</t>
  </si>
  <si>
    <t>Podpora odborné poradenské pomoci potřebné k překonání problémů rodiny</t>
  </si>
  <si>
    <t>PorCeTa, o.p.s.</t>
  </si>
  <si>
    <t>Tábor</t>
  </si>
  <si>
    <t>Podpora asistovaných setkávání dětí s rodiči pro rodiny v evidenci OSPOD v roce 2022</t>
  </si>
  <si>
    <t>Arkáda - sociálně psychologické centrum, z.ú.</t>
  </si>
  <si>
    <t>Písek</t>
  </si>
  <si>
    <t>Zůstat dobrými rodiči i po rozvodu</t>
  </si>
  <si>
    <t>Prostor pro sociální práci, z. s.</t>
  </si>
  <si>
    <t>Dítě v centru rodičovského konfliktu</t>
  </si>
  <si>
    <t>Temperi, o.p.s.</t>
  </si>
  <si>
    <t>Rodičem i po rozchodu 2022</t>
  </si>
  <si>
    <t>RC Radost o.p.s.</t>
  </si>
  <si>
    <t>Návazná podpora rodin v agendě SPOD v roce 2022</t>
  </si>
  <si>
    <t>ICOS Český Krumlov, o.p.s.</t>
  </si>
  <si>
    <t>Český Krumlov</t>
  </si>
  <si>
    <t>Podpora rodin a dětí v ohrožení - pomoc při rozpadu rodiny</t>
  </si>
  <si>
    <t>Krizové centrum pro děti a rodinu v Jihočeském kraji, z.ú.</t>
  </si>
  <si>
    <t>Podpora a posilování rodinných vztahů 2022</t>
  </si>
  <si>
    <t>Opatření č. 4</t>
  </si>
  <si>
    <t>Podpora práce s ohroženými dětmi</t>
  </si>
  <si>
    <t>Terapeutická podpora ohrožených dětí</t>
  </si>
  <si>
    <t>Odborná psychologická a terapeutická pomoc dětem a rodinám v evidenci SPOD</t>
  </si>
  <si>
    <t>Návazná podpora rodin v agendě SPOD - práce s ohroženými dětmi</t>
  </si>
  <si>
    <t>Podpora rodin a dětí v ohrožení - odborná podpora ohrožených dětí</t>
  </si>
  <si>
    <t>Psychologická a terapeutická podpora pro ohrožené děti 2022</t>
  </si>
  <si>
    <t>Poznámka                        body</t>
  </si>
  <si>
    <t>0                                                                   Projekt není v souladu s DP, zaměřuje se na průvodce a děti v MŠ</t>
  </si>
  <si>
    <t>Poznámka                         body</t>
  </si>
  <si>
    <t>48                                                                          dříve Diecézní charita</t>
  </si>
  <si>
    <t>Poznámka                      body</t>
  </si>
  <si>
    <t>neposkytnutí dotace</t>
  </si>
  <si>
    <t>Navrhované prostředky po převodu z opatření č.  1</t>
  </si>
  <si>
    <t>Zbývá 110 100,-                                                NÁVRH přerozdělit:                                                                              70 100,-  v rámci OP 2                        (prevence - ohrožené děti)                                           40 000,- v rámci OP 4                                (psych. a terapeutická práce s ohroženými dětmi)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</si>
</sst>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8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/>
    <xf numFmtId="0" fontId="1" fillId="0" borderId="0" xfId="0" applyFo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3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2" fillId="0" borderId="0" xfId="1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1" fillId="0" borderId="0" xfId="0" applyFont="1" applyBorder="1"/>
    <xf numFmtId="4" fontId="2" fillId="0" borderId="2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165" fontId="1" fillId="0" borderId="10" xfId="0" applyNumberFormat="1" applyFont="1" applyBorder="1"/>
    <xf numFmtId="164" fontId="1" fillId="0" borderId="12" xfId="0" applyNumberFormat="1" applyFont="1" applyBorder="1"/>
    <xf numFmtId="2" fontId="2" fillId="0" borderId="2" xfId="0" applyNumberFormat="1" applyFont="1" applyBorder="1" applyAlignment="1">
      <alignment horizontal="right" vertical="top"/>
    </xf>
    <xf numFmtId="4" fontId="4" fillId="0" borderId="0" xfId="0" applyNumberFormat="1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3" fillId="0" borderId="0" xfId="0" applyFont="1"/>
    <xf numFmtId="164" fontId="7" fillId="0" borderId="2" xfId="0" applyNumberFormat="1" applyFont="1" applyBorder="1" applyAlignment="1">
      <alignment vertical="center"/>
    </xf>
    <xf numFmtId="164" fontId="7" fillId="0" borderId="0" xfId="0" applyNumberFormat="1" applyFo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3"/>
  <sheetViews>
    <sheetView tabSelected="1" workbookViewId="0">
      <selection activeCell="O78" sqref="O78:O84"/>
    </sheetView>
  </sheetViews>
  <sheetFormatPr defaultRowHeight="12.75" x14ac:dyDescent="0.2"/>
  <cols>
    <col min="1" max="1" width="6.28515625" customWidth="1"/>
    <col min="2" max="2" width="25.85546875" customWidth="1"/>
    <col min="3" max="3" width="12.42578125" customWidth="1"/>
    <col min="4" max="4" width="30.42578125" customWidth="1"/>
    <col min="5" max="5" width="14.140625" customWidth="1"/>
    <col min="6" max="6" width="14" customWidth="1"/>
    <col min="7" max="7" width="15.42578125" customWidth="1"/>
    <col min="8" max="8" width="14.85546875" customWidth="1"/>
    <col min="9" max="9" width="12" customWidth="1"/>
    <col min="10" max="10" width="17.5703125" customWidth="1"/>
    <col min="11" max="14" width="0" hidden="1" customWidth="1"/>
    <col min="15" max="15" width="13.28515625" customWidth="1"/>
  </cols>
  <sheetData>
    <row r="1" spans="1:17" s="9" customFormat="1" ht="15" x14ac:dyDescent="0.25">
      <c r="A1" s="10" t="s">
        <v>0</v>
      </c>
      <c r="B1" s="11"/>
      <c r="C1" s="11"/>
      <c r="D1" s="12"/>
      <c r="E1" s="13" t="s">
        <v>1</v>
      </c>
      <c r="F1" s="15"/>
      <c r="G1" s="35"/>
    </row>
    <row r="2" spans="1:17" s="9" customFormat="1" ht="15" x14ac:dyDescent="0.25">
      <c r="A2" s="60" t="s">
        <v>2</v>
      </c>
      <c r="B2" s="61"/>
      <c r="C2" s="11"/>
      <c r="D2" s="12"/>
      <c r="E2" s="60" t="s">
        <v>3</v>
      </c>
      <c r="F2" s="62"/>
      <c r="G2" s="62"/>
      <c r="H2" s="63"/>
    </row>
    <row r="3" spans="1:17" s="9" customFormat="1" ht="15" x14ac:dyDescent="0.25">
      <c r="A3" s="10" t="s">
        <v>4</v>
      </c>
      <c r="B3" s="11"/>
      <c r="C3" s="11"/>
      <c r="D3" s="12"/>
      <c r="E3" s="37">
        <v>350000</v>
      </c>
      <c r="F3" s="37"/>
    </row>
    <row r="4" spans="1:17" s="9" customFormat="1" ht="15" x14ac:dyDescent="0.25">
      <c r="A4" s="13" t="s">
        <v>5</v>
      </c>
      <c r="B4" s="14"/>
      <c r="C4" s="14"/>
      <c r="D4" s="15"/>
      <c r="E4" s="16"/>
      <c r="F4" s="17">
        <v>11</v>
      </c>
      <c r="G4" s="10" t="s">
        <v>6</v>
      </c>
      <c r="H4" s="12"/>
      <c r="I4" s="18"/>
      <c r="J4" s="19">
        <v>325416</v>
      </c>
    </row>
    <row r="5" spans="1:17" s="9" customFormat="1" ht="15" x14ac:dyDescent="0.25">
      <c r="A5" s="20"/>
      <c r="B5" s="21"/>
      <c r="C5" s="21"/>
      <c r="D5" s="22"/>
      <c r="E5" s="23"/>
      <c r="F5" s="24"/>
      <c r="G5" s="10" t="s">
        <v>7</v>
      </c>
      <c r="H5" s="12"/>
      <c r="I5" s="18"/>
      <c r="J5" s="19">
        <v>264985</v>
      </c>
    </row>
    <row r="6" spans="1:17" s="9" customFormat="1" ht="15" x14ac:dyDescent="0.25">
      <c r="A6" s="13" t="s">
        <v>8</v>
      </c>
      <c r="B6" s="14"/>
      <c r="C6" s="14"/>
      <c r="D6" s="15"/>
      <c r="E6" s="25"/>
      <c r="F6" s="17">
        <v>11</v>
      </c>
      <c r="G6" s="10" t="s">
        <v>6</v>
      </c>
      <c r="H6" s="12"/>
      <c r="I6" s="18"/>
      <c r="J6" s="19">
        <v>325416</v>
      </c>
    </row>
    <row r="7" spans="1:17" s="9" customFormat="1" ht="15" x14ac:dyDescent="0.25">
      <c r="A7" s="20"/>
      <c r="B7" s="21"/>
      <c r="C7" s="21"/>
      <c r="D7" s="22"/>
      <c r="E7" s="23"/>
      <c r="F7" s="24"/>
      <c r="G7" s="10" t="s">
        <v>7</v>
      </c>
      <c r="H7" s="12"/>
      <c r="I7" s="18"/>
      <c r="J7" s="19">
        <v>264985</v>
      </c>
    </row>
    <row r="8" spans="1:17" s="9" customFormat="1" ht="15" x14ac:dyDescent="0.25">
      <c r="A8" s="10" t="s">
        <v>9</v>
      </c>
      <c r="B8" s="11"/>
      <c r="C8" s="11"/>
      <c r="D8" s="12"/>
      <c r="E8" s="26"/>
      <c r="F8" s="50">
        <v>10</v>
      </c>
      <c r="G8" s="10" t="s">
        <v>10</v>
      </c>
      <c r="H8" s="12"/>
      <c r="I8" s="18"/>
      <c r="J8" s="19">
        <v>239900</v>
      </c>
      <c r="O8" s="58" t="s">
        <v>113</v>
      </c>
      <c r="P8" s="59"/>
      <c r="Q8" s="59"/>
    </row>
    <row r="9" spans="1:17" s="9" customFormat="1" ht="15" x14ac:dyDescent="0.25">
      <c r="A9" s="44"/>
      <c r="B9" s="44"/>
      <c r="C9" s="44"/>
      <c r="D9" s="44"/>
      <c r="E9" s="45"/>
      <c r="F9" s="45"/>
      <c r="G9" s="44"/>
      <c r="H9" s="44"/>
      <c r="I9" s="46"/>
      <c r="J9" s="46"/>
      <c r="O9" s="59"/>
      <c r="P9" s="59"/>
      <c r="Q9" s="59"/>
    </row>
    <row r="10" spans="1:17" s="1" customFormat="1" ht="86.45" customHeight="1" thickBot="1" x14ac:dyDescent="0.3">
      <c r="O10" s="59"/>
      <c r="P10" s="59"/>
      <c r="Q10" s="59"/>
    </row>
    <row r="11" spans="1:17" s="1" customFormat="1" ht="15.75" thickBot="1" x14ac:dyDescent="0.3">
      <c r="A11" s="27" t="s">
        <v>11</v>
      </c>
      <c r="B11" s="8"/>
    </row>
    <row r="12" spans="1:17" s="3" customFormat="1" ht="45.75" thickBot="1" x14ac:dyDescent="0.25">
      <c r="A12" s="28" t="s">
        <v>12</v>
      </c>
      <c r="B12" s="29" t="s">
        <v>13</v>
      </c>
      <c r="C12" s="29" t="s">
        <v>14</v>
      </c>
      <c r="D12" s="29" t="s">
        <v>15</v>
      </c>
      <c r="E12" s="29" t="s">
        <v>16</v>
      </c>
      <c r="F12" s="29" t="s">
        <v>17</v>
      </c>
      <c r="G12" s="29" t="s">
        <v>10</v>
      </c>
      <c r="H12" s="29" t="s">
        <v>18</v>
      </c>
      <c r="I12" s="30" t="s">
        <v>19</v>
      </c>
      <c r="J12" s="31" t="s">
        <v>106</v>
      </c>
      <c r="K12" s="2"/>
      <c r="L12" s="2"/>
      <c r="M12" s="2"/>
      <c r="N12" s="2"/>
    </row>
    <row r="13" spans="1:17" s="7" customFormat="1" ht="30" x14ac:dyDescent="0.2">
      <c r="A13" s="4" t="s">
        <v>21</v>
      </c>
      <c r="B13" s="5" t="s">
        <v>22</v>
      </c>
      <c r="C13" s="5" t="s">
        <v>23</v>
      </c>
      <c r="D13" s="5" t="s">
        <v>24</v>
      </c>
      <c r="E13" s="36">
        <v>26316</v>
      </c>
      <c r="F13" s="36">
        <v>25000</v>
      </c>
      <c r="G13" s="36">
        <v>25000</v>
      </c>
      <c r="H13" s="6">
        <f t="shared" ref="H13:H23" si="0">ROUND((F13/E13)*100,2)</f>
        <v>95</v>
      </c>
      <c r="I13" s="5" t="s">
        <v>25</v>
      </c>
      <c r="J13" s="4">
        <v>50</v>
      </c>
    </row>
    <row r="14" spans="1:17" s="7" customFormat="1" ht="30" x14ac:dyDescent="0.2">
      <c r="A14" s="4" t="s">
        <v>26</v>
      </c>
      <c r="B14" s="5" t="s">
        <v>27</v>
      </c>
      <c r="C14" s="5" t="s">
        <v>28</v>
      </c>
      <c r="D14" s="5" t="s">
        <v>29</v>
      </c>
      <c r="E14" s="36">
        <v>27000</v>
      </c>
      <c r="F14" s="36">
        <v>25000</v>
      </c>
      <c r="G14" s="36">
        <v>25000</v>
      </c>
      <c r="H14" s="6">
        <f t="shared" si="0"/>
        <v>92.59</v>
      </c>
      <c r="I14" s="5" t="s">
        <v>25</v>
      </c>
      <c r="J14" s="4">
        <v>50</v>
      </c>
    </row>
    <row r="15" spans="1:17" s="7" customFormat="1" ht="30" x14ac:dyDescent="0.2">
      <c r="A15" s="4" t="s">
        <v>30</v>
      </c>
      <c r="B15" s="5" t="s">
        <v>31</v>
      </c>
      <c r="C15" s="5" t="s">
        <v>32</v>
      </c>
      <c r="D15" s="5" t="s">
        <v>33</v>
      </c>
      <c r="E15" s="36">
        <v>30000</v>
      </c>
      <c r="F15" s="36">
        <v>25000</v>
      </c>
      <c r="G15" s="36">
        <v>25000</v>
      </c>
      <c r="H15" s="6">
        <f t="shared" si="0"/>
        <v>83.33</v>
      </c>
      <c r="I15" s="5" t="s">
        <v>25</v>
      </c>
      <c r="J15" s="4">
        <v>50</v>
      </c>
    </row>
    <row r="16" spans="1:17" s="7" customFormat="1" ht="30" x14ac:dyDescent="0.2">
      <c r="A16" s="4" t="s">
        <v>34</v>
      </c>
      <c r="B16" s="5" t="s">
        <v>35</v>
      </c>
      <c r="C16" s="5" t="s">
        <v>36</v>
      </c>
      <c r="D16" s="5" t="s">
        <v>37</v>
      </c>
      <c r="E16" s="36">
        <v>26500</v>
      </c>
      <c r="F16" s="36">
        <v>25000</v>
      </c>
      <c r="G16" s="36">
        <v>25000</v>
      </c>
      <c r="H16" s="6">
        <f t="shared" si="0"/>
        <v>94.34</v>
      </c>
      <c r="I16" s="5" t="s">
        <v>25</v>
      </c>
      <c r="J16" s="4">
        <v>50</v>
      </c>
    </row>
    <row r="17" spans="1:10" s="7" customFormat="1" ht="30" x14ac:dyDescent="0.2">
      <c r="A17" s="4" t="s">
        <v>38</v>
      </c>
      <c r="B17" s="5" t="s">
        <v>39</v>
      </c>
      <c r="C17" s="5" t="s">
        <v>40</v>
      </c>
      <c r="D17" s="5" t="s">
        <v>41</v>
      </c>
      <c r="E17" s="36">
        <v>26400</v>
      </c>
      <c r="F17" s="36">
        <v>25000</v>
      </c>
      <c r="G17" s="36">
        <v>25000</v>
      </c>
      <c r="H17" s="6">
        <f t="shared" si="0"/>
        <v>94.7</v>
      </c>
      <c r="I17" s="5" t="s">
        <v>25</v>
      </c>
      <c r="J17" s="4">
        <v>50</v>
      </c>
    </row>
    <row r="18" spans="1:10" s="7" customFormat="1" ht="30" x14ac:dyDescent="0.2">
      <c r="A18" s="4" t="s">
        <v>42</v>
      </c>
      <c r="B18" s="5" t="s">
        <v>43</v>
      </c>
      <c r="C18" s="5" t="s">
        <v>44</v>
      </c>
      <c r="D18" s="5" t="s">
        <v>45</v>
      </c>
      <c r="E18" s="36">
        <v>26300</v>
      </c>
      <c r="F18" s="36">
        <v>24985</v>
      </c>
      <c r="G18" s="36">
        <v>24900</v>
      </c>
      <c r="H18" s="6">
        <f t="shared" si="0"/>
        <v>95</v>
      </c>
      <c r="I18" s="5" t="s">
        <v>25</v>
      </c>
      <c r="J18" s="4">
        <v>50</v>
      </c>
    </row>
    <row r="19" spans="1:10" s="7" customFormat="1" ht="45" x14ac:dyDescent="0.2">
      <c r="A19" s="4" t="s">
        <v>46</v>
      </c>
      <c r="B19" s="5" t="s">
        <v>47</v>
      </c>
      <c r="C19" s="5" t="s">
        <v>48</v>
      </c>
      <c r="D19" s="5" t="s">
        <v>49</v>
      </c>
      <c r="E19" s="36">
        <v>28000</v>
      </c>
      <c r="F19" s="36">
        <v>25000</v>
      </c>
      <c r="G19" s="36">
        <v>25000</v>
      </c>
      <c r="H19" s="6">
        <f t="shared" si="0"/>
        <v>89.29</v>
      </c>
      <c r="I19" s="5" t="s">
        <v>25</v>
      </c>
      <c r="J19" s="4">
        <v>50</v>
      </c>
    </row>
    <row r="20" spans="1:10" s="7" customFormat="1" ht="76.900000000000006" customHeight="1" x14ac:dyDescent="0.2">
      <c r="A20" s="4" t="s">
        <v>50</v>
      </c>
      <c r="B20" s="5" t="s">
        <v>51</v>
      </c>
      <c r="C20" s="5" t="s">
        <v>52</v>
      </c>
      <c r="D20" s="5" t="s">
        <v>53</v>
      </c>
      <c r="E20" s="36">
        <v>33700</v>
      </c>
      <c r="F20" s="36">
        <v>25000</v>
      </c>
      <c r="G20" s="51" t="s">
        <v>111</v>
      </c>
      <c r="H20" s="6">
        <f t="shared" si="0"/>
        <v>74.180000000000007</v>
      </c>
      <c r="I20" s="5" t="s">
        <v>25</v>
      </c>
      <c r="J20" s="48" t="s">
        <v>107</v>
      </c>
    </row>
    <row r="21" spans="1:10" s="7" customFormat="1" ht="60" x14ac:dyDescent="0.2">
      <c r="A21" s="4" t="s">
        <v>54</v>
      </c>
      <c r="B21" s="5" t="s">
        <v>55</v>
      </c>
      <c r="C21" s="5" t="s">
        <v>52</v>
      </c>
      <c r="D21" s="5" t="s">
        <v>56</v>
      </c>
      <c r="E21" s="36">
        <v>34200</v>
      </c>
      <c r="F21" s="36">
        <v>25000</v>
      </c>
      <c r="G21" s="36">
        <v>25000</v>
      </c>
      <c r="H21" s="6">
        <f t="shared" si="0"/>
        <v>73.099999999999994</v>
      </c>
      <c r="I21" s="5" t="s">
        <v>25</v>
      </c>
      <c r="J21" s="4">
        <v>50</v>
      </c>
    </row>
    <row r="22" spans="1:10" s="7" customFormat="1" ht="30" x14ac:dyDescent="0.2">
      <c r="A22" s="4" t="s">
        <v>57</v>
      </c>
      <c r="B22" s="5" t="s">
        <v>58</v>
      </c>
      <c r="C22" s="5" t="s">
        <v>59</v>
      </c>
      <c r="D22" s="5" t="s">
        <v>60</v>
      </c>
      <c r="E22" s="36">
        <v>16000</v>
      </c>
      <c r="F22" s="36">
        <v>15000</v>
      </c>
      <c r="G22" s="36">
        <v>15000</v>
      </c>
      <c r="H22" s="6">
        <f t="shared" si="0"/>
        <v>93.75</v>
      </c>
      <c r="I22" s="5" t="s">
        <v>25</v>
      </c>
      <c r="J22" s="4">
        <v>50</v>
      </c>
    </row>
    <row r="23" spans="1:10" s="7" customFormat="1" ht="30" x14ac:dyDescent="0.2">
      <c r="A23" s="4" t="s">
        <v>61</v>
      </c>
      <c r="B23" s="5" t="s">
        <v>62</v>
      </c>
      <c r="C23" s="5" t="s">
        <v>63</v>
      </c>
      <c r="D23" s="5" t="s">
        <v>64</v>
      </c>
      <c r="E23" s="36">
        <v>51000</v>
      </c>
      <c r="F23" s="36">
        <v>25000</v>
      </c>
      <c r="G23" s="36">
        <v>25000</v>
      </c>
      <c r="H23" s="6">
        <f t="shared" si="0"/>
        <v>49.02</v>
      </c>
      <c r="I23" s="5" t="s">
        <v>25</v>
      </c>
      <c r="J23" s="4">
        <v>50</v>
      </c>
    </row>
    <row r="24" spans="1:10" s="1" customFormat="1" ht="15" x14ac:dyDescent="0.25">
      <c r="A24" s="9"/>
      <c r="E24" s="32">
        <f>SUM(E13:E23)</f>
        <v>325416</v>
      </c>
      <c r="F24" s="33">
        <f>SUM(F13:F23)</f>
        <v>264985</v>
      </c>
      <c r="G24" s="34">
        <v>239900</v>
      </c>
    </row>
    <row r="25" spans="1:10" s="1" customFormat="1" ht="15" x14ac:dyDescent="0.25"/>
    <row r="26" spans="1:10" s="1" customFormat="1" ht="15" x14ac:dyDescent="0.25">
      <c r="A26" s="10" t="s">
        <v>0</v>
      </c>
      <c r="B26" s="11"/>
      <c r="C26" s="11"/>
      <c r="D26" s="12"/>
      <c r="E26" s="13" t="s">
        <v>1</v>
      </c>
      <c r="F26" s="15"/>
      <c r="G26" s="9"/>
      <c r="H26" s="9"/>
      <c r="I26" s="9"/>
      <c r="J26" s="9"/>
    </row>
    <row r="27" spans="1:10" s="1" customFormat="1" ht="15" x14ac:dyDescent="0.25">
      <c r="A27" s="60" t="s">
        <v>65</v>
      </c>
      <c r="B27" s="61"/>
      <c r="C27" s="11"/>
      <c r="D27" s="11"/>
      <c r="E27" s="38" t="s">
        <v>66</v>
      </c>
      <c r="F27" s="38"/>
      <c r="G27" s="39"/>
      <c r="H27" s="9"/>
      <c r="I27" s="9"/>
      <c r="J27" s="9"/>
    </row>
    <row r="28" spans="1:10" ht="15" x14ac:dyDescent="0.25">
      <c r="A28" s="10" t="s">
        <v>4</v>
      </c>
      <c r="B28" s="11"/>
      <c r="C28" s="11"/>
      <c r="D28" s="12"/>
      <c r="E28" s="40"/>
      <c r="F28" s="41">
        <v>1650000</v>
      </c>
      <c r="G28" s="9"/>
      <c r="H28" s="9"/>
      <c r="I28" s="9"/>
      <c r="J28" s="9"/>
    </row>
    <row r="29" spans="1:10" ht="15" x14ac:dyDescent="0.25">
      <c r="A29" s="13" t="s">
        <v>5</v>
      </c>
      <c r="B29" s="14"/>
      <c r="C29" s="14"/>
      <c r="D29" s="15"/>
      <c r="E29" s="16"/>
      <c r="F29" s="17">
        <v>6</v>
      </c>
      <c r="G29" s="10" t="s">
        <v>6</v>
      </c>
      <c r="H29" s="12"/>
      <c r="I29" s="18"/>
      <c r="J29" s="19">
        <v>1374744</v>
      </c>
    </row>
    <row r="30" spans="1:10" ht="15" x14ac:dyDescent="0.25">
      <c r="A30" s="20"/>
      <c r="B30" s="21"/>
      <c r="C30" s="21"/>
      <c r="D30" s="22"/>
      <c r="E30" s="23"/>
      <c r="F30" s="24"/>
      <c r="G30" s="10" t="s">
        <v>7</v>
      </c>
      <c r="H30" s="12"/>
      <c r="I30" s="18"/>
      <c r="J30" s="19">
        <v>1268786</v>
      </c>
    </row>
    <row r="31" spans="1:10" ht="15" x14ac:dyDescent="0.25">
      <c r="A31" s="13" t="s">
        <v>8</v>
      </c>
      <c r="B31" s="14"/>
      <c r="C31" s="14"/>
      <c r="D31" s="15"/>
      <c r="E31" s="25"/>
      <c r="F31" s="17">
        <v>5</v>
      </c>
      <c r="G31" s="10" t="s">
        <v>6</v>
      </c>
      <c r="H31" s="12"/>
      <c r="I31" s="18"/>
      <c r="J31" s="19">
        <v>1104744</v>
      </c>
    </row>
    <row r="32" spans="1:10" ht="15" x14ac:dyDescent="0.25">
      <c r="A32" s="20"/>
      <c r="B32" s="21"/>
      <c r="C32" s="21"/>
      <c r="D32" s="22"/>
      <c r="E32" s="23"/>
      <c r="F32" s="24"/>
      <c r="G32" s="10" t="s">
        <v>7</v>
      </c>
      <c r="H32" s="12"/>
      <c r="I32" s="18"/>
      <c r="J32" s="19">
        <v>1018786</v>
      </c>
    </row>
    <row r="33" spans="1:15" ht="15" x14ac:dyDescent="0.25">
      <c r="A33" s="10" t="s">
        <v>9</v>
      </c>
      <c r="B33" s="11"/>
      <c r="C33" s="11"/>
      <c r="D33" s="12"/>
      <c r="E33" s="26"/>
      <c r="F33" s="50">
        <v>5</v>
      </c>
      <c r="G33" s="10" t="s">
        <v>10</v>
      </c>
      <c r="H33" s="12"/>
      <c r="I33" s="18"/>
      <c r="J33" s="19">
        <v>775100</v>
      </c>
    </row>
    <row r="34" spans="1:15" ht="15.75" thickBot="1" x14ac:dyDescent="0.3">
      <c r="A34" s="44"/>
      <c r="B34" s="44"/>
      <c r="C34" s="44"/>
      <c r="D34" s="44"/>
      <c r="E34" s="45"/>
      <c r="F34" s="45"/>
      <c r="G34" s="44"/>
      <c r="H34" s="44"/>
      <c r="I34" s="46"/>
      <c r="J34" s="46"/>
    </row>
    <row r="35" spans="1:15" ht="15.75" thickBot="1" x14ac:dyDescent="0.3">
      <c r="A35" s="27" t="s">
        <v>11</v>
      </c>
      <c r="B35" s="8"/>
      <c r="C35" s="1"/>
      <c r="D35" s="1"/>
      <c r="E35" s="1"/>
      <c r="F35" s="1"/>
      <c r="G35" s="1"/>
      <c r="H35" s="1"/>
      <c r="I35" s="1"/>
      <c r="J35" s="1"/>
    </row>
    <row r="36" spans="1:15" ht="60.75" thickBot="1" x14ac:dyDescent="0.3">
      <c r="A36" s="28" t="s">
        <v>12</v>
      </c>
      <c r="B36" s="29" t="s">
        <v>13</v>
      </c>
      <c r="C36" s="29" t="s">
        <v>14</v>
      </c>
      <c r="D36" s="29" t="s">
        <v>15</v>
      </c>
      <c r="E36" s="29" t="s">
        <v>16</v>
      </c>
      <c r="F36" s="29" t="s">
        <v>17</v>
      </c>
      <c r="G36" s="29" t="s">
        <v>10</v>
      </c>
      <c r="H36" s="29" t="s">
        <v>18</v>
      </c>
      <c r="I36" s="30" t="s">
        <v>19</v>
      </c>
      <c r="J36" s="31" t="s">
        <v>108</v>
      </c>
      <c r="O36" s="52" t="s">
        <v>112</v>
      </c>
    </row>
    <row r="37" spans="1:15" ht="30" x14ac:dyDescent="0.2">
      <c r="A37" s="4" t="s">
        <v>21</v>
      </c>
      <c r="B37" s="5" t="s">
        <v>22</v>
      </c>
      <c r="C37" s="5" t="s">
        <v>23</v>
      </c>
      <c r="D37" s="5" t="s">
        <v>67</v>
      </c>
      <c r="E37" s="36">
        <v>105500</v>
      </c>
      <c r="F37" s="36">
        <v>100225</v>
      </c>
      <c r="G37" s="36">
        <v>100000</v>
      </c>
      <c r="H37" s="42">
        <f t="shared" ref="H37:H41" si="1">ROUND((F37/E37)*100,2)</f>
        <v>95</v>
      </c>
      <c r="I37" s="5" t="s">
        <v>25</v>
      </c>
      <c r="J37" s="4">
        <v>50</v>
      </c>
      <c r="O37" s="53">
        <v>100000</v>
      </c>
    </row>
    <row r="38" spans="1:15" ht="45" x14ac:dyDescent="0.2">
      <c r="A38" s="4" t="s">
        <v>26</v>
      </c>
      <c r="B38" s="5" t="s">
        <v>68</v>
      </c>
      <c r="C38" s="5" t="s">
        <v>59</v>
      </c>
      <c r="D38" s="5" t="s">
        <v>69</v>
      </c>
      <c r="E38" s="36">
        <v>191000</v>
      </c>
      <c r="F38" s="36">
        <v>181400</v>
      </c>
      <c r="G38" s="36">
        <v>105000</v>
      </c>
      <c r="H38" s="42">
        <f t="shared" si="1"/>
        <v>94.97</v>
      </c>
      <c r="I38" s="5" t="s">
        <v>25</v>
      </c>
      <c r="J38" s="5" t="s">
        <v>109</v>
      </c>
      <c r="O38" s="53">
        <v>115100</v>
      </c>
    </row>
    <row r="39" spans="1:15" ht="30" x14ac:dyDescent="0.2">
      <c r="A39" s="4" t="s">
        <v>30</v>
      </c>
      <c r="B39" s="5" t="s">
        <v>70</v>
      </c>
      <c r="C39" s="5" t="s">
        <v>71</v>
      </c>
      <c r="D39" s="5" t="s">
        <v>72</v>
      </c>
      <c r="E39" s="36">
        <v>288600</v>
      </c>
      <c r="F39" s="36">
        <v>250000</v>
      </c>
      <c r="G39" s="36">
        <v>190000</v>
      </c>
      <c r="H39" s="42">
        <f t="shared" si="1"/>
        <v>86.63</v>
      </c>
      <c r="I39" s="5" t="s">
        <v>25</v>
      </c>
      <c r="J39" s="4">
        <v>50</v>
      </c>
      <c r="O39" s="53">
        <v>210000</v>
      </c>
    </row>
    <row r="40" spans="1:15" ht="30" x14ac:dyDescent="0.2">
      <c r="A40" s="4" t="s">
        <v>34</v>
      </c>
      <c r="B40" s="5" t="s">
        <v>73</v>
      </c>
      <c r="C40" s="5" t="s">
        <v>59</v>
      </c>
      <c r="D40" s="5" t="s">
        <v>74</v>
      </c>
      <c r="E40" s="36">
        <v>249644</v>
      </c>
      <c r="F40" s="36">
        <v>237161</v>
      </c>
      <c r="G40" s="36">
        <v>120000</v>
      </c>
      <c r="H40" s="42">
        <f t="shared" si="1"/>
        <v>95</v>
      </c>
      <c r="I40" s="5" t="s">
        <v>25</v>
      </c>
      <c r="J40" s="4">
        <v>48</v>
      </c>
      <c r="O40" s="53">
        <v>135000</v>
      </c>
    </row>
    <row r="41" spans="1:15" ht="30" x14ac:dyDescent="0.2">
      <c r="A41" s="4" t="s">
        <v>42</v>
      </c>
      <c r="B41" s="5" t="s">
        <v>75</v>
      </c>
      <c r="C41" s="5" t="s">
        <v>44</v>
      </c>
      <c r="D41" s="5" t="s">
        <v>76</v>
      </c>
      <c r="E41" s="36">
        <v>270000</v>
      </c>
      <c r="F41" s="36">
        <v>250000</v>
      </c>
      <c r="G41" s="36">
        <v>190000</v>
      </c>
      <c r="H41" s="42">
        <f t="shared" si="1"/>
        <v>92.59</v>
      </c>
      <c r="I41" s="5" t="s">
        <v>25</v>
      </c>
      <c r="J41" s="4">
        <v>50</v>
      </c>
      <c r="O41" s="53">
        <v>215000</v>
      </c>
    </row>
    <row r="42" spans="1:15" ht="15.75" thickBot="1" x14ac:dyDescent="0.3">
      <c r="A42" s="9"/>
      <c r="B42" s="1"/>
      <c r="C42" s="1"/>
      <c r="D42" s="1"/>
      <c r="E42" s="32">
        <f>SUM(E37:E41)</f>
        <v>1104744</v>
      </c>
      <c r="F42" s="33">
        <f>SUM(F37:F41)</f>
        <v>1018786</v>
      </c>
      <c r="G42" s="47">
        <v>705000</v>
      </c>
      <c r="H42" s="1"/>
      <c r="I42" s="1"/>
      <c r="J42" s="1"/>
      <c r="O42" s="54">
        <v>775100</v>
      </c>
    </row>
    <row r="43" spans="1:15" ht="15.75" thickBot="1" x14ac:dyDescent="0.3">
      <c r="A43" s="64" t="s">
        <v>77</v>
      </c>
      <c r="B43" s="65"/>
      <c r="C43" s="1"/>
      <c r="D43" s="1"/>
      <c r="E43" s="1"/>
      <c r="F43" s="1"/>
      <c r="G43" s="1"/>
      <c r="H43" s="1"/>
      <c r="I43" s="1"/>
      <c r="J43" s="1"/>
      <c r="O43" s="55"/>
    </row>
    <row r="44" spans="1:15" ht="45.75" thickBot="1" x14ac:dyDescent="0.25">
      <c r="A44" s="28" t="s">
        <v>12</v>
      </c>
      <c r="B44" s="29" t="s">
        <v>13</v>
      </c>
      <c r="C44" s="29" t="s">
        <v>14</v>
      </c>
      <c r="D44" s="29" t="s">
        <v>15</v>
      </c>
      <c r="E44" s="29" t="s">
        <v>16</v>
      </c>
      <c r="F44" s="29" t="s">
        <v>17</v>
      </c>
      <c r="G44" s="29" t="s">
        <v>10</v>
      </c>
      <c r="H44" s="29" t="s">
        <v>18</v>
      </c>
      <c r="I44" s="30" t="s">
        <v>19</v>
      </c>
      <c r="J44" s="31" t="s">
        <v>20</v>
      </c>
    </row>
    <row r="45" spans="1:15" ht="30" x14ac:dyDescent="0.2">
      <c r="A45" s="4" t="s">
        <v>38</v>
      </c>
      <c r="B45" s="5" t="s">
        <v>75</v>
      </c>
      <c r="C45" s="5" t="s">
        <v>44</v>
      </c>
      <c r="D45" s="5" t="s">
        <v>76</v>
      </c>
      <c r="E45" s="36">
        <v>270000</v>
      </c>
      <c r="F45" s="36">
        <v>250000</v>
      </c>
      <c r="G45" s="36">
        <v>0</v>
      </c>
      <c r="H45" s="42">
        <f t="shared" ref="H45" si="2">ROUND((F45/E45)*100,2)</f>
        <v>92.59</v>
      </c>
      <c r="I45" s="5" t="s">
        <v>78</v>
      </c>
      <c r="J45" s="4" t="s">
        <v>79</v>
      </c>
    </row>
    <row r="46" spans="1:15" ht="15" x14ac:dyDescent="0.25">
      <c r="E46" s="43">
        <f>SUM(E45)</f>
        <v>270000</v>
      </c>
      <c r="F46" s="43">
        <f>SUM(F45)</f>
        <v>250000</v>
      </c>
      <c r="G46" s="43">
        <f>SUM(G45)</f>
        <v>0</v>
      </c>
    </row>
    <row r="48" spans="1:15" ht="15" x14ac:dyDescent="0.25">
      <c r="A48" s="10" t="s">
        <v>0</v>
      </c>
      <c r="B48" s="11"/>
      <c r="C48" s="11"/>
      <c r="D48" s="12"/>
      <c r="E48" s="13" t="s">
        <v>1</v>
      </c>
      <c r="F48" s="15"/>
      <c r="G48" s="9"/>
      <c r="H48" s="9"/>
      <c r="I48" s="9"/>
      <c r="J48" s="9"/>
    </row>
    <row r="49" spans="1:10" ht="15" x14ac:dyDescent="0.25">
      <c r="A49" s="60" t="s">
        <v>80</v>
      </c>
      <c r="B49" s="61"/>
      <c r="C49" s="11"/>
      <c r="D49" s="11"/>
      <c r="E49" s="60" t="s">
        <v>81</v>
      </c>
      <c r="F49" s="62"/>
      <c r="G49" s="62"/>
      <c r="H49" s="62"/>
      <c r="I49" s="63"/>
      <c r="J49" s="9"/>
    </row>
    <row r="50" spans="1:10" ht="15" x14ac:dyDescent="0.25">
      <c r="A50" s="10" t="s">
        <v>4</v>
      </c>
      <c r="B50" s="11"/>
      <c r="C50" s="11"/>
      <c r="D50" s="12"/>
      <c r="E50" s="40"/>
      <c r="F50" s="41">
        <v>1650000</v>
      </c>
      <c r="G50" s="9"/>
      <c r="H50" s="9"/>
      <c r="I50" s="9"/>
      <c r="J50" s="9"/>
    </row>
    <row r="51" spans="1:10" ht="15" x14ac:dyDescent="0.25">
      <c r="A51" s="13" t="s">
        <v>5</v>
      </c>
      <c r="B51" s="14"/>
      <c r="C51" s="14"/>
      <c r="D51" s="15"/>
      <c r="E51" s="16"/>
      <c r="F51" s="17">
        <v>7</v>
      </c>
      <c r="G51" s="10" t="s">
        <v>6</v>
      </c>
      <c r="H51" s="12"/>
      <c r="I51" s="18"/>
      <c r="J51" s="19">
        <v>1507260</v>
      </c>
    </row>
    <row r="52" spans="1:10" ht="15" x14ac:dyDescent="0.25">
      <c r="A52" s="20"/>
      <c r="B52" s="21"/>
      <c r="C52" s="21"/>
      <c r="D52" s="22"/>
      <c r="E52" s="23"/>
      <c r="F52" s="24"/>
      <c r="G52" s="10" t="s">
        <v>7</v>
      </c>
      <c r="H52" s="12"/>
      <c r="I52" s="18"/>
      <c r="J52" s="19">
        <v>1321250</v>
      </c>
    </row>
    <row r="53" spans="1:10" ht="15" x14ac:dyDescent="0.25">
      <c r="A53" s="13" t="s">
        <v>8</v>
      </c>
      <c r="B53" s="14"/>
      <c r="C53" s="14"/>
      <c r="D53" s="15"/>
      <c r="E53" s="25"/>
      <c r="F53" s="17">
        <v>7</v>
      </c>
      <c r="G53" s="10" t="s">
        <v>6</v>
      </c>
      <c r="H53" s="12"/>
      <c r="I53" s="18"/>
      <c r="J53" s="19">
        <v>1507260</v>
      </c>
    </row>
    <row r="54" spans="1:10" ht="15" x14ac:dyDescent="0.25">
      <c r="A54" s="20"/>
      <c r="B54" s="21"/>
      <c r="C54" s="21"/>
      <c r="D54" s="22"/>
      <c r="E54" s="23"/>
      <c r="F54" s="24"/>
      <c r="G54" s="10" t="s">
        <v>7</v>
      </c>
      <c r="H54" s="12"/>
      <c r="I54" s="18"/>
      <c r="J54" s="19">
        <v>1321250</v>
      </c>
    </row>
    <row r="55" spans="1:10" ht="15" x14ac:dyDescent="0.25">
      <c r="A55" s="10" t="s">
        <v>9</v>
      </c>
      <c r="B55" s="11"/>
      <c r="C55" s="11"/>
      <c r="D55" s="12"/>
      <c r="E55" s="26"/>
      <c r="F55" s="50">
        <v>7</v>
      </c>
      <c r="G55" s="10" t="s">
        <v>10</v>
      </c>
      <c r="H55" s="12"/>
      <c r="I55" s="18"/>
      <c r="J55" s="19">
        <v>690000</v>
      </c>
    </row>
    <row r="56" spans="1:10" ht="15.75" thickBot="1" x14ac:dyDescent="0.3">
      <c r="A56" s="44"/>
      <c r="B56" s="44"/>
      <c r="C56" s="44"/>
      <c r="D56" s="44"/>
      <c r="E56" s="45"/>
      <c r="F56" s="45"/>
      <c r="G56" s="44"/>
      <c r="H56" s="44"/>
      <c r="I56" s="46"/>
      <c r="J56" s="46"/>
    </row>
    <row r="57" spans="1:10" ht="15.75" thickBot="1" x14ac:dyDescent="0.3">
      <c r="A57" s="27" t="s">
        <v>11</v>
      </c>
      <c r="B57" s="8"/>
      <c r="C57" s="1"/>
      <c r="D57" s="1"/>
      <c r="E57" s="1"/>
      <c r="F57" s="1"/>
      <c r="G57" s="1"/>
      <c r="H57" s="1"/>
      <c r="I57" s="1"/>
      <c r="J57" s="1"/>
    </row>
    <row r="58" spans="1:10" ht="45.75" thickBot="1" x14ac:dyDescent="0.25">
      <c r="A58" s="28" t="s">
        <v>12</v>
      </c>
      <c r="B58" s="29" t="s">
        <v>13</v>
      </c>
      <c r="C58" s="29" t="s">
        <v>14</v>
      </c>
      <c r="D58" s="29" t="s">
        <v>15</v>
      </c>
      <c r="E58" s="29" t="s">
        <v>16</v>
      </c>
      <c r="F58" s="29" t="s">
        <v>17</v>
      </c>
      <c r="G58" s="29" t="s">
        <v>10</v>
      </c>
      <c r="H58" s="29" t="s">
        <v>18</v>
      </c>
      <c r="I58" s="30" t="s">
        <v>19</v>
      </c>
      <c r="J58" s="31" t="s">
        <v>106</v>
      </c>
    </row>
    <row r="59" spans="1:10" ht="45" x14ac:dyDescent="0.2">
      <c r="A59" s="4" t="s">
        <v>21</v>
      </c>
      <c r="B59" s="5" t="s">
        <v>82</v>
      </c>
      <c r="C59" s="5" t="s">
        <v>83</v>
      </c>
      <c r="D59" s="5" t="s">
        <v>84</v>
      </c>
      <c r="E59" s="36">
        <v>163452</v>
      </c>
      <c r="F59" s="36">
        <v>155250</v>
      </c>
      <c r="G59" s="36">
        <v>90000</v>
      </c>
      <c r="H59" s="42">
        <f t="shared" ref="H59:H65" si="3">ROUND((F59/E59)*100,2)</f>
        <v>94.98</v>
      </c>
      <c r="I59" s="5" t="s">
        <v>25</v>
      </c>
      <c r="J59" s="4">
        <v>48</v>
      </c>
    </row>
    <row r="60" spans="1:10" ht="36" customHeight="1" x14ac:dyDescent="0.2">
      <c r="A60" s="4" t="s">
        <v>26</v>
      </c>
      <c r="B60" s="5" t="s">
        <v>85</v>
      </c>
      <c r="C60" s="5" t="s">
        <v>86</v>
      </c>
      <c r="D60" s="5" t="s">
        <v>87</v>
      </c>
      <c r="E60" s="36">
        <v>211010</v>
      </c>
      <c r="F60" s="36">
        <v>198000</v>
      </c>
      <c r="G60" s="36">
        <v>110000</v>
      </c>
      <c r="H60" s="42">
        <f t="shared" si="3"/>
        <v>93.83</v>
      </c>
      <c r="I60" s="5" t="s">
        <v>25</v>
      </c>
      <c r="J60" s="4">
        <v>48</v>
      </c>
    </row>
    <row r="61" spans="1:10" ht="30" x14ac:dyDescent="0.2">
      <c r="A61" s="4" t="s">
        <v>30</v>
      </c>
      <c r="B61" s="5" t="s">
        <v>88</v>
      </c>
      <c r="C61" s="5" t="s">
        <v>86</v>
      </c>
      <c r="D61" s="5" t="s">
        <v>89</v>
      </c>
      <c r="E61" s="36">
        <v>211460</v>
      </c>
      <c r="F61" s="36">
        <v>198000</v>
      </c>
      <c r="G61" s="36">
        <v>80000</v>
      </c>
      <c r="H61" s="42">
        <f t="shared" si="3"/>
        <v>93.63</v>
      </c>
      <c r="I61" s="5" t="s">
        <v>25</v>
      </c>
      <c r="J61" s="4">
        <v>45</v>
      </c>
    </row>
    <row r="62" spans="1:10" ht="30" x14ac:dyDescent="0.2">
      <c r="A62" s="4" t="s">
        <v>34</v>
      </c>
      <c r="B62" s="5" t="s">
        <v>90</v>
      </c>
      <c r="C62" s="5" t="s">
        <v>59</v>
      </c>
      <c r="D62" s="5" t="s">
        <v>91</v>
      </c>
      <c r="E62" s="36">
        <v>200000</v>
      </c>
      <c r="F62" s="36">
        <v>190000</v>
      </c>
      <c r="G62" s="36">
        <v>105000</v>
      </c>
      <c r="H62" s="42">
        <f t="shared" si="3"/>
        <v>95</v>
      </c>
      <c r="I62" s="5" t="s">
        <v>25</v>
      </c>
      <c r="J62" s="4">
        <v>48</v>
      </c>
    </row>
    <row r="63" spans="1:10" ht="30" x14ac:dyDescent="0.2">
      <c r="A63" s="4" t="s">
        <v>38</v>
      </c>
      <c r="B63" s="5" t="s">
        <v>92</v>
      </c>
      <c r="C63" s="5" t="s">
        <v>83</v>
      </c>
      <c r="D63" s="5" t="s">
        <v>93</v>
      </c>
      <c r="E63" s="36">
        <v>210527</v>
      </c>
      <c r="F63" s="36">
        <v>200000</v>
      </c>
      <c r="G63" s="36">
        <v>90000</v>
      </c>
      <c r="H63" s="42">
        <f t="shared" si="3"/>
        <v>95</v>
      </c>
      <c r="I63" s="5" t="s">
        <v>25</v>
      </c>
      <c r="J63" s="4">
        <v>48</v>
      </c>
    </row>
    <row r="64" spans="1:10" ht="30" x14ac:dyDescent="0.2">
      <c r="A64" s="4" t="s">
        <v>42</v>
      </c>
      <c r="B64" s="5" t="s">
        <v>94</v>
      </c>
      <c r="C64" s="5" t="s">
        <v>95</v>
      </c>
      <c r="D64" s="5" t="s">
        <v>96</v>
      </c>
      <c r="E64" s="36">
        <v>260111</v>
      </c>
      <c r="F64" s="36">
        <v>180000</v>
      </c>
      <c r="G64" s="36">
        <v>95000</v>
      </c>
      <c r="H64" s="42">
        <f t="shared" si="3"/>
        <v>69.2</v>
      </c>
      <c r="I64" s="5" t="s">
        <v>25</v>
      </c>
      <c r="J64" s="4">
        <v>50</v>
      </c>
    </row>
    <row r="65" spans="1:15" ht="45.75" customHeight="1" x14ac:dyDescent="0.2">
      <c r="A65" s="4" t="s">
        <v>46</v>
      </c>
      <c r="B65" s="5" t="s">
        <v>97</v>
      </c>
      <c r="C65" s="5" t="s">
        <v>59</v>
      </c>
      <c r="D65" s="5" t="s">
        <v>98</v>
      </c>
      <c r="E65" s="36">
        <v>250700</v>
      </c>
      <c r="F65" s="36">
        <v>200000</v>
      </c>
      <c r="G65" s="36">
        <v>120000</v>
      </c>
      <c r="H65" s="42">
        <f t="shared" si="3"/>
        <v>79.78</v>
      </c>
      <c r="I65" s="5" t="s">
        <v>25</v>
      </c>
      <c r="J65" s="4">
        <v>50</v>
      </c>
    </row>
    <row r="66" spans="1:15" ht="15" x14ac:dyDescent="0.25">
      <c r="A66" s="9"/>
      <c r="B66" s="1"/>
      <c r="C66" s="1"/>
      <c r="D66" s="1"/>
      <c r="E66" s="32">
        <f>SUM(E59:E65)</f>
        <v>1507260</v>
      </c>
      <c r="F66" s="33">
        <f>SUM(F59:F65)</f>
        <v>1321250</v>
      </c>
      <c r="G66" s="34">
        <v>690000</v>
      </c>
      <c r="H66" s="1"/>
      <c r="I66" s="1"/>
      <c r="J66" s="1"/>
    </row>
    <row r="67" spans="1:15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5" ht="15" x14ac:dyDescent="0.25">
      <c r="A68" s="10" t="s">
        <v>0</v>
      </c>
      <c r="B68" s="11"/>
      <c r="C68" s="11"/>
      <c r="D68" s="12"/>
      <c r="E68" s="13" t="s">
        <v>1</v>
      </c>
      <c r="F68" s="15"/>
      <c r="G68" s="9"/>
      <c r="H68" s="9"/>
      <c r="I68" s="9"/>
      <c r="J68" s="9"/>
    </row>
    <row r="69" spans="1:15" ht="15" x14ac:dyDescent="0.25">
      <c r="A69" s="60" t="s">
        <v>99</v>
      </c>
      <c r="B69" s="61"/>
      <c r="C69" s="11"/>
      <c r="D69" s="11"/>
      <c r="E69" s="60" t="s">
        <v>100</v>
      </c>
      <c r="F69" s="62"/>
      <c r="G69" s="62"/>
      <c r="H69" s="62"/>
      <c r="I69" s="63"/>
      <c r="J69" s="9"/>
    </row>
    <row r="70" spans="1:15" ht="15" x14ac:dyDescent="0.25">
      <c r="A70" s="10" t="s">
        <v>4</v>
      </c>
      <c r="B70" s="11"/>
      <c r="C70" s="11"/>
      <c r="D70" s="12"/>
      <c r="E70" s="40"/>
      <c r="F70" s="41">
        <v>1650000</v>
      </c>
      <c r="G70" s="9"/>
      <c r="H70" s="9"/>
      <c r="I70" s="9"/>
      <c r="J70" s="9"/>
    </row>
    <row r="71" spans="1:15" ht="15" x14ac:dyDescent="0.25">
      <c r="A71" s="13" t="s">
        <v>5</v>
      </c>
      <c r="B71" s="14"/>
      <c r="C71" s="14"/>
      <c r="D71" s="15"/>
      <c r="E71" s="16"/>
      <c r="F71" s="17">
        <v>11</v>
      </c>
      <c r="G71" s="10" t="s">
        <v>6</v>
      </c>
      <c r="H71" s="12"/>
      <c r="I71" s="18"/>
      <c r="J71" s="19">
        <v>1176260</v>
      </c>
    </row>
    <row r="72" spans="1:15" ht="15" x14ac:dyDescent="0.25">
      <c r="A72" s="20"/>
      <c r="B72" s="21"/>
      <c r="C72" s="21"/>
      <c r="D72" s="22"/>
      <c r="E72" s="23"/>
      <c r="F72" s="24"/>
      <c r="G72" s="10" t="s">
        <v>7</v>
      </c>
      <c r="H72" s="12"/>
      <c r="I72" s="18"/>
      <c r="J72" s="19">
        <v>1039652</v>
      </c>
    </row>
    <row r="73" spans="1:15" ht="15" x14ac:dyDescent="0.25">
      <c r="A73" s="13" t="s">
        <v>8</v>
      </c>
      <c r="B73" s="14"/>
      <c r="C73" s="14"/>
      <c r="D73" s="15"/>
      <c r="E73" s="25"/>
      <c r="F73" s="17">
        <v>5</v>
      </c>
      <c r="G73" s="10" t="s">
        <v>6</v>
      </c>
      <c r="H73" s="12"/>
      <c r="I73" s="18"/>
      <c r="J73" s="19">
        <v>581084</v>
      </c>
    </row>
    <row r="74" spans="1:15" ht="15" x14ac:dyDescent="0.25">
      <c r="A74" s="20"/>
      <c r="B74" s="21"/>
      <c r="C74" s="21"/>
      <c r="D74" s="22"/>
      <c r="E74" s="23"/>
      <c r="F74" s="24"/>
      <c r="G74" s="10" t="s">
        <v>7</v>
      </c>
      <c r="H74" s="12"/>
      <c r="I74" s="18"/>
      <c r="J74" s="19">
        <v>474236</v>
      </c>
    </row>
    <row r="75" spans="1:15" ht="15" x14ac:dyDescent="0.25">
      <c r="A75" s="10" t="s">
        <v>9</v>
      </c>
      <c r="B75" s="11"/>
      <c r="C75" s="11"/>
      <c r="D75" s="12"/>
      <c r="E75" s="26"/>
      <c r="F75" s="50">
        <v>5</v>
      </c>
      <c r="G75" s="10" t="s">
        <v>10</v>
      </c>
      <c r="H75" s="12"/>
      <c r="I75" s="18"/>
      <c r="J75" s="19">
        <v>295000</v>
      </c>
    </row>
    <row r="76" spans="1:15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5" ht="15.75" thickBot="1" x14ac:dyDescent="0.3">
      <c r="A77" s="27" t="s">
        <v>11</v>
      </c>
      <c r="B77" s="8"/>
      <c r="C77" s="1"/>
      <c r="D77" s="1"/>
      <c r="E77" s="1"/>
      <c r="F77" s="1"/>
      <c r="G77" s="1"/>
      <c r="H77" s="1"/>
      <c r="I77" s="1"/>
      <c r="J77" s="1"/>
    </row>
    <row r="78" spans="1:15" ht="60.75" customHeight="1" thickBot="1" x14ac:dyDescent="0.3">
      <c r="A78" s="28" t="s">
        <v>12</v>
      </c>
      <c r="B78" s="29" t="s">
        <v>13</v>
      </c>
      <c r="C78" s="29" t="s">
        <v>14</v>
      </c>
      <c r="D78" s="29" t="s">
        <v>15</v>
      </c>
      <c r="E78" s="29" t="s">
        <v>16</v>
      </c>
      <c r="F78" s="29" t="s">
        <v>17</v>
      </c>
      <c r="G78" s="29" t="s">
        <v>10</v>
      </c>
      <c r="H78" s="29" t="s">
        <v>18</v>
      </c>
      <c r="I78" s="30" t="s">
        <v>19</v>
      </c>
      <c r="J78" s="31" t="s">
        <v>110</v>
      </c>
      <c r="O78" s="52" t="s">
        <v>112</v>
      </c>
    </row>
    <row r="79" spans="1:15" ht="31.5" customHeight="1" x14ac:dyDescent="0.2">
      <c r="A79" s="4" t="s">
        <v>21</v>
      </c>
      <c r="B79" s="5" t="s">
        <v>85</v>
      </c>
      <c r="C79" s="5" t="s">
        <v>86</v>
      </c>
      <c r="D79" s="5" t="s">
        <v>101</v>
      </c>
      <c r="E79" s="36">
        <v>112740</v>
      </c>
      <c r="F79" s="36">
        <v>100000</v>
      </c>
      <c r="G79" s="36">
        <v>45000</v>
      </c>
      <c r="H79" s="42">
        <f t="shared" ref="H79:H83" si="4">ROUND((F79/E79)*100,2)</f>
        <v>88.7</v>
      </c>
      <c r="I79" s="5" t="s">
        <v>25</v>
      </c>
      <c r="J79" s="49">
        <v>50</v>
      </c>
      <c r="O79" s="56">
        <v>50000</v>
      </c>
    </row>
    <row r="80" spans="1:15" ht="45" x14ac:dyDescent="0.2">
      <c r="A80" s="4" t="s">
        <v>50</v>
      </c>
      <c r="B80" s="5" t="s">
        <v>73</v>
      </c>
      <c r="C80" s="5" t="s">
        <v>59</v>
      </c>
      <c r="D80" s="5" t="s">
        <v>102</v>
      </c>
      <c r="E80" s="36">
        <v>99196</v>
      </c>
      <c r="F80" s="36">
        <v>94236</v>
      </c>
      <c r="G80" s="36">
        <v>40000</v>
      </c>
      <c r="H80" s="42">
        <f t="shared" si="4"/>
        <v>95</v>
      </c>
      <c r="I80" s="5" t="s">
        <v>25</v>
      </c>
      <c r="J80" s="49">
        <v>48</v>
      </c>
      <c r="O80" s="56">
        <v>45000</v>
      </c>
    </row>
    <row r="81" spans="1:15" ht="32.25" customHeight="1" x14ac:dyDescent="0.2">
      <c r="A81" s="4" t="s">
        <v>54</v>
      </c>
      <c r="B81" s="5" t="s">
        <v>92</v>
      </c>
      <c r="C81" s="5" t="s">
        <v>83</v>
      </c>
      <c r="D81" s="5" t="s">
        <v>103</v>
      </c>
      <c r="E81" s="36">
        <v>105264</v>
      </c>
      <c r="F81" s="36">
        <v>100000</v>
      </c>
      <c r="G81" s="36">
        <v>45000</v>
      </c>
      <c r="H81" s="42">
        <f t="shared" si="4"/>
        <v>95</v>
      </c>
      <c r="I81" s="5" t="s">
        <v>25</v>
      </c>
      <c r="J81" s="49">
        <v>50</v>
      </c>
      <c r="O81" s="56">
        <v>50000</v>
      </c>
    </row>
    <row r="82" spans="1:15" ht="45" x14ac:dyDescent="0.2">
      <c r="A82" s="4" t="s">
        <v>57</v>
      </c>
      <c r="B82" s="5" t="s">
        <v>94</v>
      </c>
      <c r="C82" s="5" t="s">
        <v>95</v>
      </c>
      <c r="D82" s="5" t="s">
        <v>104</v>
      </c>
      <c r="E82" s="36">
        <v>128484</v>
      </c>
      <c r="F82" s="36">
        <v>80000</v>
      </c>
      <c r="G82" s="36">
        <v>50000</v>
      </c>
      <c r="H82" s="42">
        <f t="shared" si="4"/>
        <v>62.26</v>
      </c>
      <c r="I82" s="5" t="s">
        <v>25</v>
      </c>
      <c r="J82" s="49">
        <v>50</v>
      </c>
      <c r="O82" s="56">
        <v>60000</v>
      </c>
    </row>
    <row r="83" spans="1:15" ht="45.75" customHeight="1" x14ac:dyDescent="0.2">
      <c r="A83" s="4" t="s">
        <v>61</v>
      </c>
      <c r="B83" s="5" t="s">
        <v>97</v>
      </c>
      <c r="C83" s="5" t="s">
        <v>59</v>
      </c>
      <c r="D83" s="5" t="s">
        <v>105</v>
      </c>
      <c r="E83" s="36">
        <v>135400</v>
      </c>
      <c r="F83" s="36">
        <v>100000</v>
      </c>
      <c r="G83" s="36">
        <v>75000</v>
      </c>
      <c r="H83" s="42">
        <f t="shared" si="4"/>
        <v>73.86</v>
      </c>
      <c r="I83" s="5" t="s">
        <v>25</v>
      </c>
      <c r="J83" s="49">
        <v>50</v>
      </c>
      <c r="O83" s="56">
        <v>90000</v>
      </c>
    </row>
    <row r="84" spans="1:15" ht="15.75" thickBot="1" x14ac:dyDescent="0.3">
      <c r="A84" s="9"/>
      <c r="B84" s="1"/>
      <c r="C84" s="1"/>
      <c r="D84" s="1"/>
      <c r="E84" s="32">
        <f>SUM(E79:E83)</f>
        <v>581084</v>
      </c>
      <c r="F84" s="33">
        <f>SUM(F79:F83)</f>
        <v>474236</v>
      </c>
      <c r="G84" s="47">
        <v>255000</v>
      </c>
      <c r="H84" s="1"/>
      <c r="I84" s="1"/>
      <c r="J84" s="1"/>
      <c r="O84" s="57">
        <v>295000</v>
      </c>
    </row>
    <row r="85" spans="1:15" ht="15.75" thickBot="1" x14ac:dyDescent="0.3">
      <c r="A85" s="64" t="s">
        <v>77</v>
      </c>
      <c r="B85" s="65"/>
      <c r="C85" s="1"/>
      <c r="D85" s="1"/>
      <c r="E85" s="1"/>
      <c r="F85" s="1"/>
      <c r="G85" s="1"/>
      <c r="H85" s="1"/>
      <c r="I85" s="1"/>
      <c r="J85" s="1"/>
    </row>
    <row r="86" spans="1:15" ht="45.75" thickBot="1" x14ac:dyDescent="0.25">
      <c r="A86" s="28" t="s">
        <v>12</v>
      </c>
      <c r="B86" s="29" t="s">
        <v>13</v>
      </c>
      <c r="C86" s="29" t="s">
        <v>14</v>
      </c>
      <c r="D86" s="29" t="s">
        <v>15</v>
      </c>
      <c r="E86" s="29" t="s">
        <v>16</v>
      </c>
      <c r="F86" s="29" t="s">
        <v>17</v>
      </c>
      <c r="G86" s="29" t="s">
        <v>10</v>
      </c>
      <c r="H86" s="29" t="s">
        <v>18</v>
      </c>
      <c r="I86" s="30" t="s">
        <v>19</v>
      </c>
      <c r="J86" s="31" t="s">
        <v>20</v>
      </c>
    </row>
    <row r="87" spans="1:15" ht="45" x14ac:dyDescent="0.2">
      <c r="A87" s="4" t="s">
        <v>26</v>
      </c>
      <c r="B87" s="5" t="s">
        <v>73</v>
      </c>
      <c r="C87" s="5" t="s">
        <v>59</v>
      </c>
      <c r="D87" s="5" t="s">
        <v>102</v>
      </c>
      <c r="E87" s="36">
        <v>99196</v>
      </c>
      <c r="F87" s="36">
        <v>94236</v>
      </c>
      <c r="G87" s="36">
        <v>0</v>
      </c>
      <c r="H87" s="42">
        <f t="shared" ref="H87:H92" si="5">ROUND((F87/E87)*100,2)</f>
        <v>95</v>
      </c>
      <c r="I87" s="5" t="s">
        <v>78</v>
      </c>
      <c r="J87" s="4" t="s">
        <v>79</v>
      </c>
    </row>
    <row r="88" spans="1:15" ht="45" x14ac:dyDescent="0.2">
      <c r="A88" s="4" t="s">
        <v>30</v>
      </c>
      <c r="B88" s="5" t="s">
        <v>73</v>
      </c>
      <c r="C88" s="5" t="s">
        <v>59</v>
      </c>
      <c r="D88" s="5" t="s">
        <v>102</v>
      </c>
      <c r="E88" s="36">
        <v>99196</v>
      </c>
      <c r="F88" s="36">
        <v>94236</v>
      </c>
      <c r="G88" s="36">
        <v>0</v>
      </c>
      <c r="H88" s="42">
        <f t="shared" si="5"/>
        <v>95</v>
      </c>
      <c r="I88" s="5" t="s">
        <v>78</v>
      </c>
      <c r="J88" s="4" t="s">
        <v>79</v>
      </c>
    </row>
    <row r="89" spans="1:15" ht="45" x14ac:dyDescent="0.2">
      <c r="A89" s="4" t="s">
        <v>34</v>
      </c>
      <c r="B89" s="5" t="s">
        <v>73</v>
      </c>
      <c r="C89" s="5" t="s">
        <v>59</v>
      </c>
      <c r="D89" s="5" t="s">
        <v>102</v>
      </c>
      <c r="E89" s="36">
        <v>99196</v>
      </c>
      <c r="F89" s="36">
        <v>94236</v>
      </c>
      <c r="G89" s="36">
        <v>0</v>
      </c>
      <c r="H89" s="42">
        <f t="shared" si="5"/>
        <v>95</v>
      </c>
      <c r="I89" s="5" t="s">
        <v>78</v>
      </c>
      <c r="J89" s="4" t="s">
        <v>79</v>
      </c>
    </row>
    <row r="90" spans="1:15" ht="45" x14ac:dyDescent="0.2">
      <c r="A90" s="4" t="s">
        <v>38</v>
      </c>
      <c r="B90" s="5" t="s">
        <v>73</v>
      </c>
      <c r="C90" s="5" t="s">
        <v>59</v>
      </c>
      <c r="D90" s="5" t="s">
        <v>102</v>
      </c>
      <c r="E90" s="36">
        <v>99196</v>
      </c>
      <c r="F90" s="36">
        <v>94236</v>
      </c>
      <c r="G90" s="36">
        <v>0</v>
      </c>
      <c r="H90" s="42">
        <f t="shared" si="5"/>
        <v>95</v>
      </c>
      <c r="I90" s="5" t="s">
        <v>78</v>
      </c>
      <c r="J90" s="4" t="s">
        <v>79</v>
      </c>
    </row>
    <row r="91" spans="1:15" ht="45" x14ac:dyDescent="0.2">
      <c r="A91" s="4" t="s">
        <v>42</v>
      </c>
      <c r="B91" s="5" t="s">
        <v>73</v>
      </c>
      <c r="C91" s="5" t="s">
        <v>59</v>
      </c>
      <c r="D91" s="5" t="s">
        <v>102</v>
      </c>
      <c r="E91" s="36">
        <v>99196</v>
      </c>
      <c r="F91" s="36">
        <v>94236</v>
      </c>
      <c r="G91" s="36">
        <v>0</v>
      </c>
      <c r="H91" s="42">
        <f t="shared" si="5"/>
        <v>95</v>
      </c>
      <c r="I91" s="5" t="s">
        <v>78</v>
      </c>
      <c r="J91" s="4" t="s">
        <v>79</v>
      </c>
    </row>
    <row r="92" spans="1:15" ht="45" x14ac:dyDescent="0.2">
      <c r="A92" s="4" t="s">
        <v>46</v>
      </c>
      <c r="B92" s="5" t="s">
        <v>73</v>
      </c>
      <c r="C92" s="5" t="s">
        <v>59</v>
      </c>
      <c r="D92" s="5" t="s">
        <v>102</v>
      </c>
      <c r="E92" s="36">
        <v>99196</v>
      </c>
      <c r="F92" s="36">
        <v>94236</v>
      </c>
      <c r="G92" s="36">
        <v>0</v>
      </c>
      <c r="H92" s="42">
        <f t="shared" si="5"/>
        <v>95</v>
      </c>
      <c r="I92" s="5" t="s">
        <v>78</v>
      </c>
      <c r="J92" s="4" t="s">
        <v>79</v>
      </c>
    </row>
    <row r="93" spans="1:15" ht="15" x14ac:dyDescent="0.25">
      <c r="E93" s="43">
        <f>SUM(E87:E92)</f>
        <v>595176</v>
      </c>
      <c r="F93" s="43">
        <f>SUM(F87:F92)</f>
        <v>565416</v>
      </c>
    </row>
  </sheetData>
  <mergeCells count="10">
    <mergeCell ref="O8:Q10"/>
    <mergeCell ref="A69:B69"/>
    <mergeCell ref="E69:I69"/>
    <mergeCell ref="A85:B85"/>
    <mergeCell ref="E2:H2"/>
    <mergeCell ref="A2:B2"/>
    <mergeCell ref="A27:B27"/>
    <mergeCell ref="A43:B43"/>
    <mergeCell ref="A49:B49"/>
    <mergeCell ref="E49:I49"/>
  </mergeCells>
  <pageMargins left="0.39370078740157483" right="0.39370078740157483" top="0.59055118110236227" bottom="0.59055118110236227" header="0.51181102362204722" footer="0.51181102362204722"/>
  <pageSetup paperSize="8" scale="73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Leitgebová Blanka</cp:lastModifiedBy>
  <cp:lastPrinted>2021-11-24T07:44:42Z</cp:lastPrinted>
  <dcterms:created xsi:type="dcterms:W3CDTF">2006-03-26T18:14:00Z</dcterms:created>
  <dcterms:modified xsi:type="dcterms:W3CDTF">2021-12-01T11:27:05Z</dcterms:modified>
</cp:coreProperties>
</file>