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Ales\Desktop\"/>
    </mc:Choice>
  </mc:AlternateContent>
  <xr:revisionPtr revIDLastSave="0" documentId="8_{247DC866-6FEE-4201-821A-23491AB40C3D}" xr6:coauthVersionLast="47" xr6:coauthVersionMax="47" xr10:uidLastSave="{00000000-0000-0000-0000-000000000000}"/>
  <bookViews>
    <workbookView xWindow="-108" yWindow="-108" windowWidth="23256" windowHeight="12576" xr2:uid="{00000000-000D-0000-FFFF-FFFF00000000}"/>
  </bookViews>
  <sheets>
    <sheet name="List1" sheetId="1" r:id="rId1"/>
  </sheets>
  <definedNames>
    <definedName name="_xlnm._FilterDatabase" localSheetId="0" hidden="1">List1!$A$5:$O$5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8" i="1" l="1"/>
  <c r="L28" i="1" s="1"/>
  <c r="H29" i="1"/>
  <c r="M29" i="1" s="1"/>
  <c r="H30" i="1"/>
  <c r="L30" i="1" s="1"/>
  <c r="H31" i="1"/>
  <c r="L31" i="1" s="1"/>
  <c r="N119" i="1"/>
  <c r="H95" i="1"/>
  <c r="L95" i="1" s="1"/>
  <c r="H96" i="1"/>
  <c r="L96" i="1" s="1"/>
  <c r="H97" i="1"/>
  <c r="L97" i="1" s="1"/>
  <c r="H98" i="1"/>
  <c r="L98" i="1" s="1"/>
  <c r="H99" i="1"/>
  <c r="M99" i="1" s="1"/>
  <c r="H100" i="1"/>
  <c r="L100" i="1" s="1"/>
  <c r="H101" i="1"/>
  <c r="L101" i="1" s="1"/>
  <c r="H102" i="1"/>
  <c r="L102" i="1" s="1"/>
  <c r="H103" i="1"/>
  <c r="L103" i="1" s="1"/>
  <c r="H104" i="1"/>
  <c r="M104" i="1" s="1"/>
  <c r="H105" i="1"/>
  <c r="L105" i="1" s="1"/>
  <c r="H106" i="1"/>
  <c r="M106" i="1" s="1"/>
  <c r="H107" i="1"/>
  <c r="L107" i="1" s="1"/>
  <c r="H108" i="1"/>
  <c r="L108" i="1" s="1"/>
  <c r="H109" i="1"/>
  <c r="M109" i="1" s="1"/>
  <c r="H110" i="1"/>
  <c r="L110" i="1" s="1"/>
  <c r="H111" i="1"/>
  <c r="L111" i="1" s="1"/>
  <c r="H112" i="1"/>
  <c r="M112" i="1" s="1"/>
  <c r="H113" i="1"/>
  <c r="M113" i="1" s="1"/>
  <c r="H114" i="1"/>
  <c r="L114" i="1" s="1"/>
  <c r="H115" i="1"/>
  <c r="L115" i="1" s="1"/>
  <c r="H116" i="1"/>
  <c r="M116" i="1" s="1"/>
  <c r="H117" i="1"/>
  <c r="L117" i="1" s="1"/>
  <c r="H118" i="1"/>
  <c r="L118" i="1" s="1"/>
  <c r="H81" i="1"/>
  <c r="L81" i="1" s="1"/>
  <c r="H82" i="1"/>
  <c r="L82" i="1" s="1"/>
  <c r="H83" i="1"/>
  <c r="L83" i="1" s="1"/>
  <c r="H84" i="1"/>
  <c r="L84" i="1" s="1"/>
  <c r="H85" i="1"/>
  <c r="M85" i="1" s="1"/>
  <c r="H86" i="1"/>
  <c r="L86" i="1" s="1"/>
  <c r="H87" i="1"/>
  <c r="L87" i="1" s="1"/>
  <c r="H88" i="1"/>
  <c r="M88" i="1" s="1"/>
  <c r="H89" i="1"/>
  <c r="M89" i="1" s="1"/>
  <c r="H90" i="1"/>
  <c r="L90" i="1" s="1"/>
  <c r="H91" i="1"/>
  <c r="M91" i="1" s="1"/>
  <c r="H92" i="1"/>
  <c r="L92" i="1" s="1"/>
  <c r="H93" i="1"/>
  <c r="L93" i="1" s="1"/>
  <c r="H94" i="1"/>
  <c r="M94" i="1" s="1"/>
  <c r="H62" i="1"/>
  <c r="L62" i="1" s="1"/>
  <c r="H63" i="1"/>
  <c r="M63" i="1" s="1"/>
  <c r="H64" i="1"/>
  <c r="M64" i="1" s="1"/>
  <c r="H65" i="1"/>
  <c r="L65" i="1" s="1"/>
  <c r="H66" i="1"/>
  <c r="L66" i="1" s="1"/>
  <c r="H67" i="1"/>
  <c r="L67" i="1" s="1"/>
  <c r="H68" i="1"/>
  <c r="M68" i="1" s="1"/>
  <c r="H69" i="1"/>
  <c r="L69" i="1" s="1"/>
  <c r="H70" i="1"/>
  <c r="L70" i="1" s="1"/>
  <c r="H71" i="1"/>
  <c r="L71" i="1" s="1"/>
  <c r="H72" i="1"/>
  <c r="L72" i="1" s="1"/>
  <c r="H73" i="1"/>
  <c r="L73" i="1" s="1"/>
  <c r="H74" i="1"/>
  <c r="L74" i="1" s="1"/>
  <c r="H75" i="1"/>
  <c r="L75" i="1" s="1"/>
  <c r="H76" i="1"/>
  <c r="M76" i="1" s="1"/>
  <c r="H77" i="1"/>
  <c r="M77" i="1" s="1"/>
  <c r="H9" i="1"/>
  <c r="M30" i="1" l="1"/>
  <c r="M28" i="1"/>
  <c r="M31" i="1"/>
  <c r="L29" i="1"/>
  <c r="L112" i="1"/>
  <c r="M102" i="1"/>
  <c r="L99" i="1"/>
  <c r="M107" i="1"/>
  <c r="M98" i="1"/>
  <c r="L104" i="1"/>
  <c r="M97" i="1"/>
  <c r="M114" i="1"/>
  <c r="L116" i="1"/>
  <c r="L109" i="1"/>
  <c r="M111" i="1"/>
  <c r="M118" i="1"/>
  <c r="M105" i="1"/>
  <c r="M103" i="1"/>
  <c r="M117" i="1"/>
  <c r="M110" i="1"/>
  <c r="L85" i="1"/>
  <c r="L113" i="1"/>
  <c r="L106" i="1"/>
  <c r="M96" i="1"/>
  <c r="M87" i="1"/>
  <c r="M90" i="1"/>
  <c r="M115" i="1"/>
  <c r="M95" i="1"/>
  <c r="M108" i="1"/>
  <c r="M100" i="1"/>
  <c r="M101" i="1"/>
  <c r="L91" i="1"/>
  <c r="M86" i="1"/>
  <c r="M92" i="1"/>
  <c r="L88" i="1"/>
  <c r="M82" i="1"/>
  <c r="M84" i="1"/>
  <c r="L94" i="1"/>
  <c r="L89" i="1"/>
  <c r="M93" i="1"/>
  <c r="M83" i="1"/>
  <c r="M81" i="1"/>
  <c r="M75" i="1"/>
  <c r="L64" i="1"/>
  <c r="M62" i="1"/>
  <c r="L68" i="1"/>
  <c r="L77" i="1"/>
  <c r="L76" i="1"/>
  <c r="M74" i="1"/>
  <c r="M73" i="1"/>
  <c r="M72" i="1"/>
  <c r="M71" i="1"/>
  <c r="M69" i="1"/>
  <c r="M66" i="1"/>
  <c r="M70" i="1"/>
  <c r="M65" i="1"/>
  <c r="M67" i="1"/>
  <c r="L63" i="1"/>
  <c r="H20" i="1"/>
  <c r="H80" i="1" l="1"/>
  <c r="M80" i="1" s="1"/>
  <c r="H79" i="1"/>
  <c r="M79" i="1" s="1"/>
  <c r="H78" i="1"/>
  <c r="M78" i="1" s="1"/>
  <c r="H61" i="1"/>
  <c r="L61" i="1" s="1"/>
  <c r="H60" i="1"/>
  <c r="M60" i="1" s="1"/>
  <c r="H59" i="1"/>
  <c r="L59" i="1" s="1"/>
  <c r="H58" i="1"/>
  <c r="L58" i="1" s="1"/>
  <c r="H57" i="1"/>
  <c r="L57" i="1" s="1"/>
  <c r="H56" i="1"/>
  <c r="M56" i="1" s="1"/>
  <c r="H55" i="1"/>
  <c r="M55" i="1" s="1"/>
  <c r="H54" i="1"/>
  <c r="L54" i="1" s="1"/>
  <c r="H53" i="1"/>
  <c r="L53" i="1" s="1"/>
  <c r="H52" i="1"/>
  <c r="M52" i="1" s="1"/>
  <c r="H51" i="1"/>
  <c r="L51" i="1" s="1"/>
  <c r="H50" i="1"/>
  <c r="L50" i="1" s="1"/>
  <c r="H49" i="1"/>
  <c r="L49" i="1" s="1"/>
  <c r="H48" i="1"/>
  <c r="M48" i="1" s="1"/>
  <c r="H47" i="1"/>
  <c r="M47" i="1" s="1"/>
  <c r="H46" i="1"/>
  <c r="M46" i="1" s="1"/>
  <c r="H45" i="1"/>
  <c r="M45" i="1" s="1"/>
  <c r="H44" i="1"/>
  <c r="M44" i="1" s="1"/>
  <c r="H43" i="1"/>
  <c r="L43" i="1" s="1"/>
  <c r="H42" i="1"/>
  <c r="L42" i="1" s="1"/>
  <c r="H41" i="1"/>
  <c r="L41" i="1" s="1"/>
  <c r="H40" i="1"/>
  <c r="M40" i="1" s="1"/>
  <c r="H39" i="1"/>
  <c r="L39" i="1" s="1"/>
  <c r="H38" i="1"/>
  <c r="M38" i="1" s="1"/>
  <c r="H37" i="1"/>
  <c r="M37" i="1" s="1"/>
  <c r="H36" i="1"/>
  <c r="M36" i="1" s="1"/>
  <c r="H35" i="1"/>
  <c r="M35" i="1" s="1"/>
  <c r="H34" i="1"/>
  <c r="M34" i="1" s="1"/>
  <c r="H33" i="1"/>
  <c r="L33" i="1" s="1"/>
  <c r="H32" i="1"/>
  <c r="L32" i="1" s="1"/>
  <c r="H27" i="1"/>
  <c r="M27" i="1" s="1"/>
  <c r="H26" i="1"/>
  <c r="M26" i="1" s="1"/>
  <c r="H25" i="1"/>
  <c r="M25" i="1" s="1"/>
  <c r="H24" i="1"/>
  <c r="M24" i="1" s="1"/>
  <c r="H23" i="1"/>
  <c r="M23" i="1" s="1"/>
  <c r="H22" i="1"/>
  <c r="L22" i="1" s="1"/>
  <c r="H21" i="1"/>
  <c r="L21" i="1" s="1"/>
  <c r="L20" i="1"/>
  <c r="H19" i="1"/>
  <c r="L19" i="1" s="1"/>
  <c r="H18" i="1"/>
  <c r="M18" i="1" s="1"/>
  <c r="H17" i="1"/>
  <c r="M17" i="1" s="1"/>
  <c r="H16" i="1"/>
  <c r="M16" i="1" s="1"/>
  <c r="H15" i="1"/>
  <c r="L15" i="1" s="1"/>
  <c r="H14" i="1"/>
  <c r="M14" i="1" s="1"/>
  <c r="H13" i="1"/>
  <c r="L13" i="1" s="1"/>
  <c r="H12" i="1"/>
  <c r="L12" i="1" s="1"/>
  <c r="H11" i="1"/>
  <c r="M11" i="1" s="1"/>
  <c r="H10" i="1"/>
  <c r="M10" i="1" s="1"/>
  <c r="M9" i="1"/>
  <c r="H8" i="1"/>
  <c r="L8" i="1" s="1"/>
  <c r="H7" i="1"/>
  <c r="L7" i="1" s="1"/>
  <c r="H6" i="1"/>
  <c r="H119" i="1" l="1"/>
  <c r="M6" i="1"/>
  <c r="L24" i="1"/>
  <c r="M61" i="1"/>
  <c r="M53" i="1"/>
  <c r="M59" i="1"/>
  <c r="M8" i="1"/>
  <c r="L47" i="1"/>
  <c r="M42" i="1"/>
  <c r="M13" i="1"/>
  <c r="L35" i="1"/>
  <c r="M54" i="1"/>
  <c r="M20" i="1"/>
  <c r="M15" i="1"/>
  <c r="L46" i="1"/>
  <c r="M33" i="1"/>
  <c r="L23" i="1"/>
  <c r="L45" i="1"/>
  <c r="M32" i="1"/>
  <c r="L36" i="1"/>
  <c r="M58" i="1"/>
  <c r="L78" i="1"/>
  <c r="M50" i="1"/>
  <c r="L40" i="1"/>
  <c r="M51" i="1"/>
  <c r="L79" i="1"/>
  <c r="M7" i="1"/>
  <c r="M12" i="1"/>
  <c r="L16" i="1"/>
  <c r="M21" i="1"/>
  <c r="M43" i="1"/>
  <c r="L55" i="1"/>
  <c r="L48" i="1"/>
  <c r="L56" i="1"/>
  <c r="L80" i="1"/>
  <c r="L10" i="1"/>
  <c r="L18" i="1"/>
  <c r="L26" i="1"/>
  <c r="L38" i="1"/>
  <c r="L6" i="1"/>
  <c r="M19" i="1"/>
  <c r="M41" i="1"/>
  <c r="L44" i="1"/>
  <c r="M49" i="1"/>
  <c r="L52" i="1"/>
  <c r="M57" i="1"/>
  <c r="L60" i="1"/>
  <c r="L11" i="1"/>
  <c r="L14" i="1"/>
  <c r="L34" i="1"/>
  <c r="M39" i="1"/>
  <c r="L9" i="1"/>
  <c r="L17" i="1"/>
  <c r="M22" i="1"/>
  <c r="L25" i="1"/>
  <c r="L37" i="1"/>
  <c r="L27" i="1"/>
  <c r="M119" i="1" l="1"/>
  <c r="L119" i="1"/>
</calcChain>
</file>

<file path=xl/sharedStrings.xml><?xml version="1.0" encoding="utf-8"?>
<sst xmlns="http://schemas.openxmlformats.org/spreadsheetml/2006/main" count="224" uniqueCount="36">
  <si>
    <t>Linka</t>
  </si>
  <si>
    <t>Spoj</t>
  </si>
  <si>
    <t>Výkon km v SčK</t>
  </si>
  <si>
    <t>Počet spojů za období</t>
  </si>
  <si>
    <t>Dopravce Jihočeského kraje</t>
  </si>
  <si>
    <t>CDV za období = finanční podíl Středočeského kraje na úhradě kompenzace</t>
  </si>
  <si>
    <t>Odhad tržeb pro období JŘ 2020/21 včetně kompenzace</t>
  </si>
  <si>
    <t>Odhad Tržeb na 1km včetně kompenzace</t>
  </si>
  <si>
    <t>COMETT PLUS,
spol. s r. o.
Tábor</t>
  </si>
  <si>
    <t>ČSAD AUTOBUSY České Budějovice a. s.</t>
  </si>
  <si>
    <t>ČSAD STTRANS
a. s.</t>
  </si>
  <si>
    <t>Středočeský kraj CELKEM</t>
  </si>
  <si>
    <t>do 12. 6.</t>
  </si>
  <si>
    <t>od 12. 6.</t>
  </si>
  <si>
    <t>Období od do</t>
  </si>
  <si>
    <t>12. 12. 2021 - 11. 6. 2022</t>
  </si>
  <si>
    <t>12. 6. 2022 - 10. 12. 2022</t>
  </si>
  <si>
    <t>12. 12. 2021 - 10. 12. 2022</t>
  </si>
  <si>
    <t>BusLine
jižní Čechy s.r.o.</t>
  </si>
  <si>
    <t>COMETT PLUS, spol. s r. o. Tábor</t>
  </si>
  <si>
    <t>ČSAD STTRANS a. s.</t>
  </si>
  <si>
    <t>V Českých Budějovicích dne</t>
  </si>
  <si>
    <t>zpracoval Mgr. Jan Aleš, DiS.</t>
  </si>
  <si>
    <t>1. dubna 2022</t>
  </si>
  <si>
    <t>CDV *</t>
  </si>
  <si>
    <t>Pozn.:</t>
  </si>
  <si>
    <t>*Od platnosti JŘ 2021/2022 pro období 12. 12. 2021 do 31. 12. 2021 je CDV (která bude zohledněna ve vyúčtování) u dopravců následující:</t>
  </si>
  <si>
    <t>Rozsah objednávaných km na území SčK za období</t>
  </si>
  <si>
    <t>*Pro období od 1. 1. 2022 do 11. 6. 2022 je CDV (která bude zohledněna ve vyúčtování) uvedena v objednávce:</t>
  </si>
  <si>
    <t>*Pro období od 12. 6. 2022 do 10. 12. 2022 není CDV známá, a tudíž dojde ve vyúčtování k její úpravě dle skutečnosti.</t>
  </si>
  <si>
    <t>*U dopravce BusLine jižní Čechy s.r.o., který je od 12. 6. 2022 novým dopravcem rovněž není známá skutečná výše CDV, proto byl stanoven odhad dle předchozího období na linkách PID. Ve vyúčtování budou uvedeny skutečné ceny.</t>
  </si>
  <si>
    <r>
      <t>Objednávka Středočeského kraje - Mezikrajské linky zajištěné dle Mezikrajské smlouvy S-8580/DOP/2018, SON/ODSH/264/18</t>
    </r>
    <r>
      <rPr>
        <b/>
        <sz val="13"/>
        <rFont val="Calibri"/>
        <family val="2"/>
        <charset val="238"/>
        <scheme val="minor"/>
      </rPr>
      <t xml:space="preserve"> v platném znění</t>
    </r>
    <r>
      <rPr>
        <b/>
        <sz val="13"/>
        <color theme="1"/>
        <rFont val="Calibri"/>
        <family val="2"/>
        <charset val="238"/>
        <scheme val="minor"/>
      </rPr>
      <t xml:space="preserve">
Jihočeským krajem a Jihočeskými dopravci za období 12. 12. 2021 - 10. 12. 2022</t>
    </r>
  </si>
  <si>
    <t>12. 12. 2021 - 4. 4. 2022</t>
  </si>
  <si>
    <t>specialista mezikrajské spolupráce</t>
  </si>
  <si>
    <t>**</t>
  </si>
  <si>
    <t>**U dopravců BusLine jižní Čechy s.r.o. a ČSAD AUTOBUSY České Budějovice a. s., kteří jsou od 12. 6. 2022 novými dopravci v dané oblasti, nastává provoz jiných poloh spojů, a tudíž není známá jejich výše tržeb, proto byl stanoven odhad. Ve vyúčtování budou uvedeny skutečné tržby.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</si>
</sst>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0.00\ &quot;Kč&quot;;[Red]\-#,##0.00\ &quot;Kč&quot;"/>
  </numFmts>
  <fonts count="9" x14ac:knownFonts="1">
    <font>
      <sz val="11"/>
      <color theme="1"/>
      <name val="Calibri"/>
      <family val="2"/>
      <charset val="238"/>
      <scheme val="minor"/>
    </font>
    <font>
      <b/>
      <sz val="11"/>
      <color theme="1"/>
      <name val="Calibri"/>
      <family val="2"/>
      <charset val="238"/>
      <scheme val="minor"/>
    </font>
    <font>
      <b/>
      <sz val="13"/>
      <color theme="1"/>
      <name val="Calibri"/>
      <family val="2"/>
      <charset val="238"/>
      <scheme val="minor"/>
    </font>
    <font>
      <sz val="11"/>
      <name val="Calibri"/>
      <family val="2"/>
      <charset val="238"/>
      <scheme val="minor"/>
    </font>
    <font>
      <sz val="8"/>
      <name val="Calibri"/>
      <family val="2"/>
      <charset val="238"/>
      <scheme val="minor"/>
    </font>
    <font>
      <b/>
      <sz val="11"/>
      <name val="Calibri"/>
      <family val="2"/>
      <charset val="238"/>
      <scheme val="minor"/>
    </font>
    <font>
      <sz val="8.25"/>
      <color indexed="8"/>
      <name val="Tahoma"/>
      <family val="2"/>
      <charset val="238"/>
    </font>
    <font>
      <sz val="11"/>
      <color rgb="FFFF0000"/>
      <name val="Calibri"/>
      <family val="2"/>
      <charset val="238"/>
      <scheme val="minor"/>
    </font>
    <font>
      <b/>
      <sz val="13"/>
      <name val="Calibri"/>
      <family val="2"/>
      <charset val="238"/>
      <scheme val="minor"/>
    </font>
  </fonts>
  <fills count="2">
    <fill>
      <patternFill patternType="none"/>
    </fill>
    <fill>
      <patternFill patternType="gray125"/>
    </fill>
  </fills>
  <borders count="4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bottom style="double">
        <color indexed="64"/>
      </bottom>
      <diagonal/>
    </border>
    <border>
      <left/>
      <right style="thin">
        <color indexed="64"/>
      </right>
      <top style="medium">
        <color indexed="64"/>
      </top>
      <bottom style="hair">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top style="medium">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0" fontId="6" fillId="0" borderId="0"/>
  </cellStyleXfs>
  <cellXfs count="122">
    <xf numFmtId="0" fontId="0" fillId="0" borderId="0" xfId="0"/>
    <xf numFmtId="0" fontId="0" fillId="0" borderId="0" xfId="0" applyAlignment="1">
      <alignment vertical="center"/>
    </xf>
    <xf numFmtId="0" fontId="0" fillId="0" borderId="0" xfId="0"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4" fontId="3" fillId="0" borderId="4" xfId="0" applyNumberFormat="1" applyFont="1" applyFill="1" applyBorder="1" applyAlignment="1">
      <alignment vertical="center"/>
    </xf>
    <xf numFmtId="0" fontId="3" fillId="0" borderId="4" xfId="0" applyFont="1" applyFill="1" applyBorder="1" applyAlignment="1">
      <alignment vertical="center"/>
    </xf>
    <xf numFmtId="3" fontId="3" fillId="0" borderId="2" xfId="0" applyNumberFormat="1" applyFont="1" applyFill="1" applyBorder="1" applyAlignment="1">
      <alignment horizontal="center" vertical="center"/>
    </xf>
    <xf numFmtId="4" fontId="3" fillId="0" borderId="2" xfId="0" applyNumberFormat="1" applyFont="1" applyFill="1" applyBorder="1" applyAlignment="1">
      <alignment vertical="center"/>
    </xf>
    <xf numFmtId="0" fontId="3" fillId="0" borderId="2" xfId="0" applyFont="1" applyFill="1" applyBorder="1" applyAlignment="1">
      <alignment vertical="center"/>
    </xf>
    <xf numFmtId="0" fontId="3" fillId="0" borderId="8" xfId="0" applyFont="1" applyFill="1" applyBorder="1" applyAlignment="1">
      <alignment horizontal="center" vertical="center"/>
    </xf>
    <xf numFmtId="0" fontId="3" fillId="0" borderId="5" xfId="0" applyFont="1" applyFill="1" applyBorder="1" applyAlignment="1">
      <alignment horizontal="center" vertical="center"/>
    </xf>
    <xf numFmtId="3" fontId="3" fillId="0" borderId="5" xfId="0" applyNumberFormat="1" applyFont="1" applyFill="1" applyBorder="1" applyAlignment="1">
      <alignment horizontal="center" vertical="center"/>
    </xf>
    <xf numFmtId="4" fontId="0" fillId="0" borderId="4" xfId="0" applyNumberFormat="1" applyFill="1" applyBorder="1" applyAlignment="1">
      <alignment vertical="center"/>
    </xf>
    <xf numFmtId="4" fontId="0" fillId="0" borderId="4" xfId="0" applyNumberFormat="1" applyFont="1" applyFill="1" applyBorder="1" applyAlignment="1">
      <alignment vertical="center"/>
    </xf>
    <xf numFmtId="4" fontId="0" fillId="0" borderId="5" xfId="0" applyNumberFormat="1" applyFill="1" applyBorder="1" applyAlignment="1">
      <alignment vertical="center"/>
    </xf>
    <xf numFmtId="4" fontId="0" fillId="0" borderId="5" xfId="0" applyNumberFormat="1" applyFont="1" applyFill="1" applyBorder="1" applyAlignment="1">
      <alignment vertical="center"/>
    </xf>
    <xf numFmtId="4" fontId="0" fillId="0" borderId="2" xfId="0" applyNumberFormat="1" applyFill="1" applyBorder="1" applyAlignment="1">
      <alignment vertical="center"/>
    </xf>
    <xf numFmtId="4" fontId="0" fillId="0" borderId="2" xfId="0" applyNumberFormat="1" applyFont="1" applyFill="1" applyBorder="1" applyAlignment="1">
      <alignment vertical="center"/>
    </xf>
    <xf numFmtId="3" fontId="5" fillId="0" borderId="10" xfId="0" applyNumberFormat="1" applyFont="1" applyFill="1" applyBorder="1" applyAlignment="1">
      <alignment horizontal="center" vertical="center"/>
    </xf>
    <xf numFmtId="4" fontId="1" fillId="0" borderId="10" xfId="0" applyNumberFormat="1" applyFont="1" applyFill="1" applyBorder="1" applyAlignment="1">
      <alignment vertical="center"/>
    </xf>
    <xf numFmtId="4" fontId="0" fillId="0" borderId="0" xfId="0" applyNumberFormat="1" applyAlignment="1">
      <alignment vertical="center"/>
    </xf>
    <xf numFmtId="2" fontId="0" fillId="0" borderId="0" xfId="0" applyNumberFormat="1" applyAlignment="1">
      <alignment vertical="center"/>
    </xf>
    <xf numFmtId="0" fontId="0" fillId="0" borderId="1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3" fillId="0" borderId="19" xfId="0" applyFont="1" applyFill="1" applyBorder="1" applyAlignment="1">
      <alignment horizontal="center" vertical="center"/>
    </xf>
    <xf numFmtId="3" fontId="3" fillId="0" borderId="19" xfId="0" applyNumberFormat="1" applyFont="1" applyFill="1" applyBorder="1" applyAlignment="1">
      <alignment horizontal="center" vertical="center"/>
    </xf>
    <xf numFmtId="4" fontId="3" fillId="0" borderId="19" xfId="0" applyNumberFormat="1" applyFont="1" applyFill="1" applyBorder="1" applyAlignment="1">
      <alignment vertical="center"/>
    </xf>
    <xf numFmtId="0" fontId="3" fillId="0" borderId="19" xfId="0" applyFont="1" applyFill="1" applyBorder="1" applyAlignment="1">
      <alignment vertical="center"/>
    </xf>
    <xf numFmtId="0" fontId="0" fillId="0" borderId="0" xfId="0" applyFont="1" applyAlignment="1">
      <alignment horizontal="center" vertical="center"/>
    </xf>
    <xf numFmtId="4" fontId="3" fillId="0" borderId="6" xfId="0" applyNumberFormat="1" applyFont="1" applyFill="1" applyBorder="1" applyAlignment="1">
      <alignment vertical="center"/>
    </xf>
    <xf numFmtId="0" fontId="3" fillId="0" borderId="6" xfId="0" applyFont="1" applyFill="1" applyBorder="1" applyAlignment="1">
      <alignment vertical="center"/>
    </xf>
    <xf numFmtId="0" fontId="0" fillId="0" borderId="15" xfId="0" applyFont="1" applyFill="1" applyBorder="1" applyAlignment="1">
      <alignment horizontal="center" vertical="center" wrapText="1"/>
    </xf>
    <xf numFmtId="8" fontId="0" fillId="0" borderId="0" xfId="0" applyNumberFormat="1" applyAlignment="1">
      <alignment horizontal="center" vertical="center"/>
    </xf>
    <xf numFmtId="8" fontId="0" fillId="0" borderId="0" xfId="0" applyNumberFormat="1" applyAlignment="1">
      <alignment vertical="center"/>
    </xf>
    <xf numFmtId="4" fontId="0" fillId="0" borderId="6" xfId="0" applyNumberFormat="1" applyFill="1" applyBorder="1" applyAlignment="1">
      <alignment vertical="center"/>
    </xf>
    <xf numFmtId="4" fontId="0" fillId="0" borderId="6" xfId="0" applyNumberFormat="1" applyFont="1" applyFill="1" applyBorder="1" applyAlignment="1">
      <alignment vertical="center"/>
    </xf>
    <xf numFmtId="0" fontId="3" fillId="0" borderId="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2" xfId="0" applyFont="1" applyFill="1" applyBorder="1" applyAlignment="1">
      <alignment horizontal="center" vertical="center"/>
    </xf>
    <xf numFmtId="3" fontId="3" fillId="0" borderId="6" xfId="0" applyNumberFormat="1" applyFont="1" applyFill="1" applyBorder="1" applyAlignment="1">
      <alignment horizontal="center" vertical="center"/>
    </xf>
    <xf numFmtId="0" fontId="3" fillId="0" borderId="3" xfId="0" applyFont="1" applyFill="1" applyBorder="1" applyAlignment="1">
      <alignment horizontal="center" vertical="center"/>
    </xf>
    <xf numFmtId="3" fontId="3" fillId="0" borderId="4" xfId="0" applyNumberFormat="1" applyFont="1" applyFill="1" applyBorder="1" applyAlignment="1">
      <alignment horizontal="center" vertical="center"/>
    </xf>
    <xf numFmtId="0" fontId="0" fillId="0" borderId="2" xfId="0" applyFill="1" applyBorder="1" applyAlignment="1">
      <alignment horizontal="center" vertical="center"/>
    </xf>
    <xf numFmtId="0" fontId="0" fillId="0" borderId="6" xfId="0" applyFill="1" applyBorder="1" applyAlignment="1">
      <alignment horizontal="center" vertical="center"/>
    </xf>
    <xf numFmtId="0" fontId="0" fillId="0" borderId="4" xfId="0" applyFill="1" applyBorder="1" applyAlignment="1">
      <alignment horizontal="center" vertical="center"/>
    </xf>
    <xf numFmtId="0" fontId="3" fillId="0" borderId="9" xfId="0" applyFont="1" applyFill="1" applyBorder="1" applyAlignment="1">
      <alignment horizontal="center" vertical="center"/>
    </xf>
    <xf numFmtId="0" fontId="0" fillId="0" borderId="10" xfId="0" applyFill="1" applyBorder="1" applyAlignment="1">
      <alignment horizontal="center" vertical="center"/>
    </xf>
    <xf numFmtId="0" fontId="3" fillId="0" borderId="10" xfId="0" applyFont="1" applyFill="1" applyBorder="1" applyAlignment="1">
      <alignment horizontal="center" vertical="center"/>
    </xf>
    <xf numFmtId="3" fontId="3"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4" fontId="0" fillId="0" borderId="10" xfId="0" applyNumberFormat="1" applyFill="1" applyBorder="1" applyAlignment="1">
      <alignment vertical="center"/>
    </xf>
    <xf numFmtId="4" fontId="0" fillId="0" borderId="10" xfId="0" applyNumberFormat="1" applyFont="1" applyFill="1" applyBorder="1" applyAlignment="1">
      <alignment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0" xfId="0" applyBorder="1"/>
    <xf numFmtId="0" fontId="0" fillId="0" borderId="0" xfId="0" applyBorder="1" applyAlignment="1">
      <alignment vertical="center"/>
    </xf>
    <xf numFmtId="0" fontId="0" fillId="0" borderId="0" xfId="0" applyBorder="1" applyAlignment="1">
      <alignment vertical="center" wrapText="1"/>
    </xf>
    <xf numFmtId="2" fontId="0" fillId="0" borderId="0" xfId="0" applyNumberFormat="1" applyBorder="1"/>
    <xf numFmtId="0" fontId="7" fillId="0" borderId="0" xfId="0" applyFont="1" applyFill="1" applyBorder="1" applyAlignment="1">
      <alignment horizontal="center" vertical="center"/>
    </xf>
    <xf numFmtId="2" fontId="0" fillId="0" borderId="26" xfId="0" applyNumberFormat="1" applyFill="1" applyBorder="1" applyAlignment="1">
      <alignment vertical="center"/>
    </xf>
    <xf numFmtId="2" fontId="0" fillId="0" borderId="27" xfId="0" applyNumberFormat="1" applyFill="1" applyBorder="1" applyAlignment="1">
      <alignment vertical="center"/>
    </xf>
    <xf numFmtId="2" fontId="0" fillId="0" borderId="28" xfId="0" applyNumberFormat="1" applyFill="1" applyBorder="1" applyAlignment="1">
      <alignment vertical="center"/>
    </xf>
    <xf numFmtId="2" fontId="0" fillId="0" borderId="29" xfId="0" applyNumberFormat="1" applyFill="1" applyBorder="1" applyAlignment="1">
      <alignment vertical="center"/>
    </xf>
    <xf numFmtId="2" fontId="3" fillId="0" borderId="30" xfId="0" applyNumberFormat="1" applyFont="1" applyFill="1" applyBorder="1" applyAlignment="1">
      <alignment vertical="center"/>
    </xf>
    <xf numFmtId="4" fontId="1" fillId="0" borderId="30" xfId="0" applyNumberFormat="1" applyFont="1"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0" xfId="0" applyAlignment="1">
      <alignment horizontal="center" vertical="center"/>
    </xf>
    <xf numFmtId="0" fontId="0" fillId="0" borderId="7"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right" vertical="center"/>
    </xf>
    <xf numFmtId="8" fontId="0" fillId="0" borderId="0" xfId="0" applyNumberFormat="1" applyAlignment="1">
      <alignment horizontal="center" vertical="center"/>
    </xf>
    <xf numFmtId="0" fontId="0" fillId="0" borderId="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2" xfId="0" applyFill="1" applyBorder="1" applyAlignment="1">
      <alignment horizontal="center" vertical="center"/>
    </xf>
    <xf numFmtId="0" fontId="0" fillId="0" borderId="6" xfId="0" applyFill="1" applyBorder="1" applyAlignment="1">
      <alignment horizontal="center" vertical="center"/>
    </xf>
    <xf numFmtId="0" fontId="0" fillId="0" borderId="2" xfId="0" applyFill="1" applyBorder="1" applyAlignment="1">
      <alignment horizontal="center" vertical="center" wrapText="1"/>
    </xf>
    <xf numFmtId="0" fontId="0" fillId="0" borderId="6" xfId="0"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0" fillId="0" borderId="7" xfId="0" applyBorder="1" applyAlignment="1">
      <alignment horizontal="center" vertical="center"/>
    </xf>
    <xf numFmtId="0" fontId="0" fillId="0" borderId="23" xfId="0" applyBorder="1" applyAlignment="1">
      <alignment horizontal="center" vertical="center"/>
    </xf>
    <xf numFmtId="0" fontId="0" fillId="0" borderId="5" xfId="0" applyBorder="1" applyAlignment="1">
      <alignment horizontal="center" vertical="center"/>
    </xf>
    <xf numFmtId="0" fontId="3" fillId="0" borderId="2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31"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1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2" fillId="0" borderId="40" xfId="0" applyFont="1" applyBorder="1" applyAlignment="1">
      <alignment horizontal="center" vertical="center" wrapText="1"/>
    </xf>
  </cellXfs>
  <cellStyles count="2">
    <cellStyle name="Normální" xfId="0" builtinId="0"/>
    <cellStyle name="Normální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41"/>
  <sheetViews>
    <sheetView tabSelected="1" zoomScale="85" zoomScaleNormal="85" workbookViewId="0">
      <selection activeCell="S4" sqref="S4"/>
    </sheetView>
  </sheetViews>
  <sheetFormatPr defaultRowHeight="14.4" x14ac:dyDescent="0.3"/>
  <cols>
    <col min="1" max="4" width="8.88671875" style="2"/>
    <col min="5" max="5" width="23.5546875" style="2" customWidth="1"/>
    <col min="6" max="7" width="8.88671875" style="2"/>
    <col min="8" max="8" width="16.33203125" style="2" customWidth="1"/>
    <col min="9" max="10" width="11.6640625" style="2" customWidth="1"/>
    <col min="11" max="11" width="8.88671875" style="2"/>
    <col min="12" max="12" width="21.44140625" style="1" customWidth="1"/>
    <col min="13" max="13" width="18.5546875" style="1" customWidth="1"/>
    <col min="14" max="14" width="11.5546875" style="1" customWidth="1"/>
    <col min="15" max="15" width="3" style="1" customWidth="1"/>
    <col min="16" max="19" width="8.88671875" style="63"/>
  </cols>
  <sheetData>
    <row r="1" spans="1:18" x14ac:dyDescent="0.3">
      <c r="A1" s="30"/>
      <c r="B1" s="30"/>
      <c r="J1" s="79"/>
      <c r="K1" s="79"/>
      <c r="L1" s="79"/>
      <c r="M1" s="79"/>
      <c r="N1" s="79"/>
      <c r="O1" s="79"/>
    </row>
    <row r="2" spans="1:18" ht="20.399999999999999" customHeight="1" x14ac:dyDescent="0.3">
      <c r="A2" s="114" t="s">
        <v>31</v>
      </c>
      <c r="B2" s="114"/>
      <c r="C2" s="114"/>
      <c r="D2" s="114"/>
      <c r="E2" s="114"/>
      <c r="F2" s="114"/>
      <c r="G2" s="114"/>
      <c r="H2" s="114"/>
      <c r="I2" s="114"/>
      <c r="J2" s="114"/>
      <c r="K2" s="114"/>
      <c r="L2" s="114"/>
      <c r="M2" s="114"/>
      <c r="N2" s="114"/>
      <c r="O2" s="114"/>
    </row>
    <row r="3" spans="1:18" ht="20.399999999999999" customHeight="1" thickBot="1" x14ac:dyDescent="0.35">
      <c r="A3" s="121"/>
      <c r="B3" s="121"/>
      <c r="C3" s="121"/>
      <c r="D3" s="121"/>
      <c r="E3" s="121"/>
      <c r="F3" s="121"/>
      <c r="G3" s="121"/>
      <c r="H3" s="121"/>
      <c r="I3" s="121"/>
      <c r="J3" s="121"/>
      <c r="K3" s="121"/>
      <c r="L3" s="121"/>
      <c r="M3" s="121"/>
      <c r="N3" s="121"/>
      <c r="O3" s="121"/>
    </row>
    <row r="4" spans="1:18" ht="62.4" customHeight="1" x14ac:dyDescent="0.3">
      <c r="A4" s="116" t="s">
        <v>0</v>
      </c>
      <c r="B4" s="117"/>
      <c r="C4" s="117" t="s">
        <v>1</v>
      </c>
      <c r="D4" s="117"/>
      <c r="E4" s="80" t="s">
        <v>14</v>
      </c>
      <c r="F4" s="80" t="s">
        <v>2</v>
      </c>
      <c r="G4" s="80" t="s">
        <v>3</v>
      </c>
      <c r="H4" s="80" t="s">
        <v>27</v>
      </c>
      <c r="I4" s="95" t="s">
        <v>4</v>
      </c>
      <c r="J4" s="96"/>
      <c r="K4" s="80" t="s">
        <v>24</v>
      </c>
      <c r="L4" s="80" t="s">
        <v>5</v>
      </c>
      <c r="M4" s="80" t="s">
        <v>6</v>
      </c>
      <c r="N4" s="110" t="s">
        <v>7</v>
      </c>
      <c r="O4" s="111"/>
      <c r="P4" s="64"/>
      <c r="Q4" s="64"/>
      <c r="R4" s="64"/>
    </row>
    <row r="5" spans="1:18" ht="28.2" customHeight="1" thickBot="1" x14ac:dyDescent="0.35">
      <c r="A5" s="23" t="s">
        <v>12</v>
      </c>
      <c r="B5" s="25" t="s">
        <v>13</v>
      </c>
      <c r="C5" s="24" t="s">
        <v>12</v>
      </c>
      <c r="D5" s="33" t="s">
        <v>13</v>
      </c>
      <c r="E5" s="81"/>
      <c r="F5" s="81"/>
      <c r="G5" s="81"/>
      <c r="H5" s="81"/>
      <c r="I5" s="24" t="s">
        <v>12</v>
      </c>
      <c r="J5" s="33" t="s">
        <v>13</v>
      </c>
      <c r="K5" s="81"/>
      <c r="L5" s="81"/>
      <c r="M5" s="81"/>
      <c r="N5" s="112"/>
      <c r="O5" s="113"/>
      <c r="P5" s="65"/>
      <c r="Q5" s="64"/>
      <c r="R5" s="64"/>
    </row>
    <row r="6" spans="1:18" ht="15" thickTop="1" x14ac:dyDescent="0.3">
      <c r="A6" s="39">
        <v>360051</v>
      </c>
      <c r="B6" s="26">
        <v>360852</v>
      </c>
      <c r="C6" s="26">
        <v>11</v>
      </c>
      <c r="D6" s="26">
        <v>11</v>
      </c>
      <c r="E6" s="26" t="s">
        <v>17</v>
      </c>
      <c r="F6" s="26">
        <v>4</v>
      </c>
      <c r="G6" s="26">
        <v>246</v>
      </c>
      <c r="H6" s="27">
        <f t="shared" ref="H6:H13" si="0">F6*G6</f>
        <v>984</v>
      </c>
      <c r="I6" s="115" t="s">
        <v>9</v>
      </c>
      <c r="J6" s="97" t="s">
        <v>9</v>
      </c>
      <c r="K6" s="26">
        <v>43.83</v>
      </c>
      <c r="L6" s="28">
        <f t="shared" ref="L6:L41" si="1">K6*H6</f>
        <v>43128.72</v>
      </c>
      <c r="M6" s="29">
        <f t="shared" ref="M6:M41" si="2">N6*H6</f>
        <v>738</v>
      </c>
      <c r="N6" s="68">
        <v>0.75</v>
      </c>
      <c r="O6" s="74"/>
      <c r="P6" s="64"/>
      <c r="Q6" s="64"/>
      <c r="R6" s="64"/>
    </row>
    <row r="7" spans="1:18" x14ac:dyDescent="0.3">
      <c r="A7" s="40">
        <v>360051</v>
      </c>
      <c r="B7" s="3">
        <v>360852</v>
      </c>
      <c r="C7" s="3">
        <v>12</v>
      </c>
      <c r="D7" s="3">
        <v>12</v>
      </c>
      <c r="E7" s="3" t="s">
        <v>17</v>
      </c>
      <c r="F7" s="3">
        <v>1</v>
      </c>
      <c r="G7" s="3">
        <v>252</v>
      </c>
      <c r="H7" s="7">
        <f t="shared" si="0"/>
        <v>252</v>
      </c>
      <c r="I7" s="99"/>
      <c r="J7" s="93"/>
      <c r="K7" s="3">
        <v>43.83</v>
      </c>
      <c r="L7" s="8">
        <f t="shared" si="1"/>
        <v>11045.16</v>
      </c>
      <c r="M7" s="9">
        <f t="shared" si="2"/>
        <v>521.64</v>
      </c>
      <c r="N7" s="69">
        <v>2.0699999999999998</v>
      </c>
      <c r="O7" s="75"/>
      <c r="P7" s="64"/>
      <c r="Q7" s="64"/>
      <c r="R7" s="64"/>
    </row>
    <row r="8" spans="1:18" x14ac:dyDescent="0.3">
      <c r="A8" s="40">
        <v>360051</v>
      </c>
      <c r="B8" s="3">
        <v>360852</v>
      </c>
      <c r="C8" s="3">
        <v>13</v>
      </c>
      <c r="D8" s="3">
        <v>13</v>
      </c>
      <c r="E8" s="3" t="s">
        <v>17</v>
      </c>
      <c r="F8" s="3">
        <v>1</v>
      </c>
      <c r="G8" s="3">
        <v>246</v>
      </c>
      <c r="H8" s="7">
        <f t="shared" si="0"/>
        <v>246</v>
      </c>
      <c r="I8" s="99"/>
      <c r="J8" s="93"/>
      <c r="K8" s="3">
        <v>43.83</v>
      </c>
      <c r="L8" s="8">
        <f t="shared" si="1"/>
        <v>10782.18</v>
      </c>
      <c r="M8" s="9">
        <f t="shared" si="2"/>
        <v>1215.24</v>
      </c>
      <c r="N8" s="69">
        <v>4.9400000000000004</v>
      </c>
      <c r="O8" s="75"/>
    </row>
    <row r="9" spans="1:18" x14ac:dyDescent="0.3">
      <c r="A9" s="40">
        <v>360051</v>
      </c>
      <c r="B9" s="3">
        <v>360852</v>
      </c>
      <c r="C9" s="3">
        <v>14</v>
      </c>
      <c r="D9" s="3">
        <v>14</v>
      </c>
      <c r="E9" s="3" t="s">
        <v>17</v>
      </c>
      <c r="F9" s="3">
        <v>4</v>
      </c>
      <c r="G9" s="3">
        <v>246</v>
      </c>
      <c r="H9" s="7">
        <f t="shared" si="0"/>
        <v>984</v>
      </c>
      <c r="I9" s="99"/>
      <c r="J9" s="93"/>
      <c r="K9" s="3">
        <v>43.83</v>
      </c>
      <c r="L9" s="8">
        <f t="shared" si="1"/>
        <v>43128.72</v>
      </c>
      <c r="M9" s="9">
        <f t="shared" si="2"/>
        <v>9780.9599999999991</v>
      </c>
      <c r="N9" s="69">
        <v>9.94</v>
      </c>
      <c r="O9" s="75"/>
    </row>
    <row r="10" spans="1:18" x14ac:dyDescent="0.3">
      <c r="A10" s="40">
        <v>360051</v>
      </c>
      <c r="B10" s="3">
        <v>360852</v>
      </c>
      <c r="C10" s="3">
        <v>15</v>
      </c>
      <c r="D10" s="3">
        <v>15</v>
      </c>
      <c r="E10" s="3" t="s">
        <v>17</v>
      </c>
      <c r="F10" s="3">
        <v>6</v>
      </c>
      <c r="G10" s="3">
        <v>252</v>
      </c>
      <c r="H10" s="7">
        <f t="shared" si="0"/>
        <v>1512</v>
      </c>
      <c r="I10" s="99"/>
      <c r="J10" s="93"/>
      <c r="K10" s="3">
        <v>43.83</v>
      </c>
      <c r="L10" s="8">
        <f t="shared" si="1"/>
        <v>66270.959999999992</v>
      </c>
      <c r="M10" s="9">
        <f t="shared" si="2"/>
        <v>7393.6799999999994</v>
      </c>
      <c r="N10" s="69">
        <v>4.8899999999999997</v>
      </c>
      <c r="O10" s="75"/>
    </row>
    <row r="11" spans="1:18" x14ac:dyDescent="0.3">
      <c r="A11" s="40">
        <v>360051</v>
      </c>
      <c r="B11" s="3">
        <v>360852</v>
      </c>
      <c r="C11" s="3">
        <v>16</v>
      </c>
      <c r="D11" s="3">
        <v>16</v>
      </c>
      <c r="E11" s="3" t="s">
        <v>17</v>
      </c>
      <c r="F11" s="3">
        <v>1</v>
      </c>
      <c r="G11" s="3">
        <v>246</v>
      </c>
      <c r="H11" s="7">
        <f t="shared" si="0"/>
        <v>246</v>
      </c>
      <c r="I11" s="99"/>
      <c r="J11" s="93"/>
      <c r="K11" s="3">
        <v>43.83</v>
      </c>
      <c r="L11" s="8">
        <f t="shared" si="1"/>
        <v>10782.18</v>
      </c>
      <c r="M11" s="9">
        <f t="shared" si="2"/>
        <v>920.04000000000008</v>
      </c>
      <c r="N11" s="69">
        <v>3.74</v>
      </c>
      <c r="O11" s="75"/>
    </row>
    <row r="12" spans="1:18" x14ac:dyDescent="0.3">
      <c r="A12" s="40">
        <v>360051</v>
      </c>
      <c r="B12" s="3">
        <v>360852</v>
      </c>
      <c r="C12" s="3">
        <v>18</v>
      </c>
      <c r="D12" s="3">
        <v>18</v>
      </c>
      <c r="E12" s="3" t="s">
        <v>17</v>
      </c>
      <c r="F12" s="3">
        <v>4</v>
      </c>
      <c r="G12" s="3">
        <v>252</v>
      </c>
      <c r="H12" s="7">
        <f t="shared" si="0"/>
        <v>1008</v>
      </c>
      <c r="I12" s="99"/>
      <c r="J12" s="93"/>
      <c r="K12" s="3">
        <v>43.83</v>
      </c>
      <c r="L12" s="8">
        <f t="shared" si="1"/>
        <v>44180.639999999999</v>
      </c>
      <c r="M12" s="9">
        <f t="shared" si="2"/>
        <v>413.28</v>
      </c>
      <c r="N12" s="69">
        <v>0.41</v>
      </c>
      <c r="O12" s="75"/>
    </row>
    <row r="13" spans="1:18" ht="15" thickBot="1" x14ac:dyDescent="0.35">
      <c r="A13" s="41">
        <v>360051</v>
      </c>
      <c r="B13" s="38">
        <v>360852</v>
      </c>
      <c r="C13" s="38">
        <v>21</v>
      </c>
      <c r="D13" s="38">
        <v>21</v>
      </c>
      <c r="E13" s="38" t="s">
        <v>17</v>
      </c>
      <c r="F13" s="38">
        <v>1</v>
      </c>
      <c r="G13" s="38">
        <v>252</v>
      </c>
      <c r="H13" s="42">
        <f t="shared" si="0"/>
        <v>252</v>
      </c>
      <c r="I13" s="100"/>
      <c r="J13" s="94"/>
      <c r="K13" s="38">
        <v>43.83</v>
      </c>
      <c r="L13" s="31">
        <f t="shared" si="1"/>
        <v>11045.16</v>
      </c>
      <c r="M13" s="32">
        <f t="shared" si="2"/>
        <v>0</v>
      </c>
      <c r="N13" s="70">
        <v>0</v>
      </c>
      <c r="O13" s="76"/>
    </row>
    <row r="14" spans="1:18" x14ac:dyDescent="0.3">
      <c r="A14" s="43">
        <v>360058</v>
      </c>
      <c r="B14" s="4">
        <v>360853</v>
      </c>
      <c r="C14" s="4">
        <v>1</v>
      </c>
      <c r="D14" s="4">
        <v>1</v>
      </c>
      <c r="E14" s="4" t="s">
        <v>17</v>
      </c>
      <c r="F14" s="4">
        <v>8</v>
      </c>
      <c r="G14" s="4">
        <v>252</v>
      </c>
      <c r="H14" s="44">
        <f t="shared" ref="H14:H23" si="3">F14*G14</f>
        <v>2016</v>
      </c>
      <c r="I14" s="98" t="s">
        <v>9</v>
      </c>
      <c r="J14" s="98" t="s">
        <v>9</v>
      </c>
      <c r="K14" s="4">
        <v>43.83</v>
      </c>
      <c r="L14" s="5">
        <f t="shared" si="1"/>
        <v>88361.279999999999</v>
      </c>
      <c r="M14" s="6">
        <f t="shared" si="2"/>
        <v>604.79999999999995</v>
      </c>
      <c r="N14" s="71">
        <v>0.3</v>
      </c>
      <c r="O14" s="77"/>
    </row>
    <row r="15" spans="1:18" x14ac:dyDescent="0.3">
      <c r="A15" s="40">
        <v>360058</v>
      </c>
      <c r="B15" s="3">
        <v>360853</v>
      </c>
      <c r="C15" s="3">
        <v>2</v>
      </c>
      <c r="D15" s="3">
        <v>2</v>
      </c>
      <c r="E15" s="3" t="s">
        <v>17</v>
      </c>
      <c r="F15" s="3">
        <v>8</v>
      </c>
      <c r="G15" s="3">
        <v>252</v>
      </c>
      <c r="H15" s="7">
        <f t="shared" si="3"/>
        <v>2016</v>
      </c>
      <c r="I15" s="99"/>
      <c r="J15" s="99"/>
      <c r="K15" s="3">
        <v>43.83</v>
      </c>
      <c r="L15" s="8">
        <f t="shared" si="1"/>
        <v>88361.279999999999</v>
      </c>
      <c r="M15" s="9">
        <f t="shared" si="2"/>
        <v>13265.28</v>
      </c>
      <c r="N15" s="69">
        <v>6.58</v>
      </c>
      <c r="O15" s="75"/>
    </row>
    <row r="16" spans="1:18" x14ac:dyDescent="0.3">
      <c r="A16" s="40">
        <v>360058</v>
      </c>
      <c r="B16" s="3">
        <v>360853</v>
      </c>
      <c r="C16" s="3">
        <v>3</v>
      </c>
      <c r="D16" s="3">
        <v>3</v>
      </c>
      <c r="E16" s="3" t="s">
        <v>17</v>
      </c>
      <c r="F16" s="3">
        <v>8</v>
      </c>
      <c r="G16" s="3">
        <v>49</v>
      </c>
      <c r="H16" s="7">
        <f t="shared" si="3"/>
        <v>392</v>
      </c>
      <c r="I16" s="99"/>
      <c r="J16" s="99"/>
      <c r="K16" s="3">
        <v>43.83</v>
      </c>
      <c r="L16" s="8">
        <f t="shared" si="1"/>
        <v>17181.36</v>
      </c>
      <c r="M16" s="9">
        <f t="shared" si="2"/>
        <v>548.79999999999995</v>
      </c>
      <c r="N16" s="69">
        <v>1.4</v>
      </c>
      <c r="O16" s="75"/>
    </row>
    <row r="17" spans="1:15" x14ac:dyDescent="0.3">
      <c r="A17" s="40">
        <v>360058</v>
      </c>
      <c r="B17" s="3">
        <v>360853</v>
      </c>
      <c r="C17" s="3">
        <v>4</v>
      </c>
      <c r="D17" s="3">
        <v>4</v>
      </c>
      <c r="E17" s="3" t="s">
        <v>17</v>
      </c>
      <c r="F17" s="3">
        <v>8</v>
      </c>
      <c r="G17" s="3">
        <v>252</v>
      </c>
      <c r="H17" s="7">
        <f t="shared" si="3"/>
        <v>2016</v>
      </c>
      <c r="I17" s="99"/>
      <c r="J17" s="99"/>
      <c r="K17" s="3">
        <v>43.83</v>
      </c>
      <c r="L17" s="8">
        <f t="shared" si="1"/>
        <v>88361.279999999999</v>
      </c>
      <c r="M17" s="9">
        <f t="shared" si="2"/>
        <v>16773.12</v>
      </c>
      <c r="N17" s="69">
        <v>8.32</v>
      </c>
      <c r="O17" s="75"/>
    </row>
    <row r="18" spans="1:15" x14ac:dyDescent="0.3">
      <c r="A18" s="40">
        <v>360058</v>
      </c>
      <c r="B18" s="3">
        <v>360853</v>
      </c>
      <c r="C18" s="3">
        <v>5</v>
      </c>
      <c r="D18" s="3">
        <v>5</v>
      </c>
      <c r="E18" s="3" t="s">
        <v>17</v>
      </c>
      <c r="F18" s="3">
        <v>8</v>
      </c>
      <c r="G18" s="3">
        <v>195</v>
      </c>
      <c r="H18" s="7">
        <f t="shared" si="3"/>
        <v>1560</v>
      </c>
      <c r="I18" s="99"/>
      <c r="J18" s="99"/>
      <c r="K18" s="3">
        <v>43.83</v>
      </c>
      <c r="L18" s="8">
        <f t="shared" si="1"/>
        <v>68374.8</v>
      </c>
      <c r="M18" s="9">
        <f t="shared" si="2"/>
        <v>8704.7999999999993</v>
      </c>
      <c r="N18" s="69">
        <v>5.58</v>
      </c>
      <c r="O18" s="75"/>
    </row>
    <row r="19" spans="1:15" x14ac:dyDescent="0.3">
      <c r="A19" s="40">
        <v>360058</v>
      </c>
      <c r="B19" s="3">
        <v>360853</v>
      </c>
      <c r="C19" s="3">
        <v>6</v>
      </c>
      <c r="D19" s="3">
        <v>6</v>
      </c>
      <c r="E19" s="3" t="s">
        <v>17</v>
      </c>
      <c r="F19" s="3">
        <v>8</v>
      </c>
      <c r="G19" s="3">
        <v>49</v>
      </c>
      <c r="H19" s="7">
        <f t="shared" si="3"/>
        <v>392</v>
      </c>
      <c r="I19" s="99"/>
      <c r="J19" s="99"/>
      <c r="K19" s="3">
        <v>43.83</v>
      </c>
      <c r="L19" s="8">
        <f t="shared" si="1"/>
        <v>17181.36</v>
      </c>
      <c r="M19" s="9">
        <f t="shared" si="2"/>
        <v>588</v>
      </c>
      <c r="N19" s="69">
        <v>1.5</v>
      </c>
      <c r="O19" s="75"/>
    </row>
    <row r="20" spans="1:15" x14ac:dyDescent="0.3">
      <c r="A20" s="40">
        <v>360058</v>
      </c>
      <c r="B20" s="3">
        <v>360853</v>
      </c>
      <c r="C20" s="3">
        <v>7</v>
      </c>
      <c r="D20" s="3">
        <v>7</v>
      </c>
      <c r="E20" s="3" t="s">
        <v>17</v>
      </c>
      <c r="F20" s="3">
        <v>8</v>
      </c>
      <c r="G20" s="3">
        <v>252</v>
      </c>
      <c r="H20" s="7">
        <f t="shared" si="3"/>
        <v>2016</v>
      </c>
      <c r="I20" s="99"/>
      <c r="J20" s="99"/>
      <c r="K20" s="3">
        <v>43.83</v>
      </c>
      <c r="L20" s="8">
        <f t="shared" si="1"/>
        <v>88361.279999999999</v>
      </c>
      <c r="M20" s="9">
        <f t="shared" si="2"/>
        <v>15946.56</v>
      </c>
      <c r="N20" s="69">
        <v>7.91</v>
      </c>
      <c r="O20" s="75"/>
    </row>
    <row r="21" spans="1:15" x14ac:dyDescent="0.3">
      <c r="A21" s="40">
        <v>360058</v>
      </c>
      <c r="B21" s="3">
        <v>360853</v>
      </c>
      <c r="C21" s="3">
        <v>8</v>
      </c>
      <c r="D21" s="3">
        <v>8</v>
      </c>
      <c r="E21" s="3" t="s">
        <v>17</v>
      </c>
      <c r="F21" s="3">
        <v>8</v>
      </c>
      <c r="G21" s="3">
        <v>195</v>
      </c>
      <c r="H21" s="7">
        <f t="shared" si="3"/>
        <v>1560</v>
      </c>
      <c r="I21" s="99"/>
      <c r="J21" s="99"/>
      <c r="K21" s="3">
        <v>43.83</v>
      </c>
      <c r="L21" s="8">
        <f t="shared" si="1"/>
        <v>68374.8</v>
      </c>
      <c r="M21" s="9">
        <f t="shared" si="2"/>
        <v>1372.8</v>
      </c>
      <c r="N21" s="69">
        <v>0.88</v>
      </c>
      <c r="O21" s="75"/>
    </row>
    <row r="22" spans="1:15" x14ac:dyDescent="0.3">
      <c r="A22" s="40">
        <v>360058</v>
      </c>
      <c r="B22" s="3">
        <v>360853</v>
      </c>
      <c r="C22" s="3">
        <v>9</v>
      </c>
      <c r="D22" s="3">
        <v>9</v>
      </c>
      <c r="E22" s="3" t="s">
        <v>17</v>
      </c>
      <c r="F22" s="3">
        <v>8</v>
      </c>
      <c r="G22" s="3">
        <v>195</v>
      </c>
      <c r="H22" s="7">
        <f t="shared" si="3"/>
        <v>1560</v>
      </c>
      <c r="I22" s="99"/>
      <c r="J22" s="99"/>
      <c r="K22" s="3">
        <v>43.83</v>
      </c>
      <c r="L22" s="8">
        <f t="shared" si="1"/>
        <v>68374.8</v>
      </c>
      <c r="M22" s="9">
        <f t="shared" si="2"/>
        <v>3010.7999999999997</v>
      </c>
      <c r="N22" s="69">
        <v>1.93</v>
      </c>
      <c r="O22" s="75"/>
    </row>
    <row r="23" spans="1:15" ht="15" thickBot="1" x14ac:dyDescent="0.35">
      <c r="A23" s="41">
        <v>360058</v>
      </c>
      <c r="B23" s="38">
        <v>360853</v>
      </c>
      <c r="C23" s="38">
        <v>10</v>
      </c>
      <c r="D23" s="38">
        <v>10</v>
      </c>
      <c r="E23" s="38" t="s">
        <v>17</v>
      </c>
      <c r="F23" s="38">
        <v>8</v>
      </c>
      <c r="G23" s="38">
        <v>195</v>
      </c>
      <c r="H23" s="42">
        <f t="shared" si="3"/>
        <v>1560</v>
      </c>
      <c r="I23" s="100"/>
      <c r="J23" s="100"/>
      <c r="K23" s="38">
        <v>43.83</v>
      </c>
      <c r="L23" s="31">
        <f t="shared" si="1"/>
        <v>68374.8</v>
      </c>
      <c r="M23" s="32">
        <f t="shared" si="2"/>
        <v>1092</v>
      </c>
      <c r="N23" s="70">
        <v>0.7</v>
      </c>
      <c r="O23" s="76"/>
    </row>
    <row r="24" spans="1:15" ht="14.4" customHeight="1" x14ac:dyDescent="0.3">
      <c r="A24" s="43">
        <v>380100</v>
      </c>
      <c r="B24" s="59"/>
      <c r="C24" s="4">
        <v>1</v>
      </c>
      <c r="D24" s="62"/>
      <c r="E24" s="4" t="s">
        <v>15</v>
      </c>
      <c r="F24" s="4">
        <v>24</v>
      </c>
      <c r="G24" s="4">
        <v>127</v>
      </c>
      <c r="H24" s="44">
        <f>F24*G24</f>
        <v>3048</v>
      </c>
      <c r="I24" s="98" t="s">
        <v>10</v>
      </c>
      <c r="J24" s="103"/>
      <c r="K24" s="4">
        <v>45.46</v>
      </c>
      <c r="L24" s="5">
        <f t="shared" si="1"/>
        <v>138562.08000000002</v>
      </c>
      <c r="M24" s="6">
        <f t="shared" si="2"/>
        <v>26548.080000000002</v>
      </c>
      <c r="N24" s="71">
        <v>8.7100000000000009</v>
      </c>
      <c r="O24" s="77"/>
    </row>
    <row r="25" spans="1:15" ht="14.4" customHeight="1" x14ac:dyDescent="0.3">
      <c r="A25" s="40">
        <v>380100</v>
      </c>
      <c r="B25" s="60"/>
      <c r="C25" s="3">
        <v>2</v>
      </c>
      <c r="D25" s="61"/>
      <c r="E25" s="3" t="s">
        <v>15</v>
      </c>
      <c r="F25" s="3">
        <v>24</v>
      </c>
      <c r="G25" s="3">
        <v>127</v>
      </c>
      <c r="H25" s="7">
        <f>F25*G25</f>
        <v>3048</v>
      </c>
      <c r="I25" s="99"/>
      <c r="J25" s="104"/>
      <c r="K25" s="3">
        <v>45.46</v>
      </c>
      <c r="L25" s="8">
        <f t="shared" si="1"/>
        <v>138562.08000000002</v>
      </c>
      <c r="M25" s="9">
        <f t="shared" si="2"/>
        <v>35082.479999999996</v>
      </c>
      <c r="N25" s="69">
        <v>11.51</v>
      </c>
      <c r="O25" s="75"/>
    </row>
    <row r="26" spans="1:15" ht="14.4" customHeight="1" x14ac:dyDescent="0.3">
      <c r="A26" s="40">
        <v>380100</v>
      </c>
      <c r="B26" s="60"/>
      <c r="C26" s="3">
        <v>3</v>
      </c>
      <c r="D26" s="61"/>
      <c r="E26" s="3" t="s">
        <v>15</v>
      </c>
      <c r="F26" s="3">
        <v>27</v>
      </c>
      <c r="G26" s="3">
        <v>126</v>
      </c>
      <c r="H26" s="7">
        <f>F26*G26</f>
        <v>3402</v>
      </c>
      <c r="I26" s="99"/>
      <c r="J26" s="104"/>
      <c r="K26" s="3">
        <v>45.46</v>
      </c>
      <c r="L26" s="8">
        <f t="shared" si="1"/>
        <v>154654.92000000001</v>
      </c>
      <c r="M26" s="9">
        <f t="shared" si="2"/>
        <v>39395.160000000003</v>
      </c>
      <c r="N26" s="69">
        <v>11.58</v>
      </c>
      <c r="O26" s="75"/>
    </row>
    <row r="27" spans="1:15" ht="14.4" customHeight="1" x14ac:dyDescent="0.3">
      <c r="A27" s="40">
        <v>380100</v>
      </c>
      <c r="B27" s="60"/>
      <c r="C27" s="3">
        <v>4</v>
      </c>
      <c r="D27" s="61"/>
      <c r="E27" s="3" t="s">
        <v>15</v>
      </c>
      <c r="F27" s="3">
        <v>24</v>
      </c>
      <c r="G27" s="3">
        <v>126</v>
      </c>
      <c r="H27" s="7">
        <f>F27*G27</f>
        <v>3024</v>
      </c>
      <c r="I27" s="99"/>
      <c r="J27" s="105"/>
      <c r="K27" s="3">
        <v>45.46</v>
      </c>
      <c r="L27" s="8">
        <f t="shared" si="1"/>
        <v>137471.04000000001</v>
      </c>
      <c r="M27" s="9">
        <f t="shared" si="2"/>
        <v>18869.760000000002</v>
      </c>
      <c r="N27" s="69">
        <v>6.24</v>
      </c>
      <c r="O27" s="75"/>
    </row>
    <row r="28" spans="1:15" ht="18.45" customHeight="1" x14ac:dyDescent="0.3">
      <c r="A28" s="40"/>
      <c r="B28" s="3">
        <v>380482</v>
      </c>
      <c r="C28" s="3"/>
      <c r="D28" s="3">
        <v>1016</v>
      </c>
      <c r="E28" s="3" t="s">
        <v>16</v>
      </c>
      <c r="F28" s="3">
        <v>24</v>
      </c>
      <c r="G28" s="3">
        <v>125</v>
      </c>
      <c r="H28" s="7">
        <f t="shared" ref="H28:H31" si="4">F28*G28</f>
        <v>3000</v>
      </c>
      <c r="I28" s="106"/>
      <c r="J28" s="101" t="s">
        <v>9</v>
      </c>
      <c r="K28" s="3">
        <v>43.83</v>
      </c>
      <c r="L28" s="8">
        <f t="shared" ref="L28:L31" si="5">K28*H28</f>
        <v>131490</v>
      </c>
      <c r="M28" s="9">
        <f t="shared" ref="M28:M31" si="6">N28*H28</f>
        <v>26130.000000000004</v>
      </c>
      <c r="N28" s="69">
        <v>8.7100000000000009</v>
      </c>
      <c r="O28" s="75" t="s">
        <v>34</v>
      </c>
    </row>
    <row r="29" spans="1:15" ht="18.45" customHeight="1" x14ac:dyDescent="0.3">
      <c r="A29" s="40"/>
      <c r="B29" s="3">
        <v>380482</v>
      </c>
      <c r="C29" s="3"/>
      <c r="D29" s="3">
        <v>1021</v>
      </c>
      <c r="E29" s="3" t="s">
        <v>16</v>
      </c>
      <c r="F29" s="3">
        <v>24</v>
      </c>
      <c r="G29" s="3">
        <v>125</v>
      </c>
      <c r="H29" s="7">
        <f t="shared" si="4"/>
        <v>3000</v>
      </c>
      <c r="I29" s="107"/>
      <c r="J29" s="93"/>
      <c r="K29" s="3">
        <v>43.83</v>
      </c>
      <c r="L29" s="8">
        <f t="shared" si="5"/>
        <v>131490</v>
      </c>
      <c r="M29" s="9">
        <f t="shared" si="6"/>
        <v>34530</v>
      </c>
      <c r="N29" s="69">
        <v>11.51</v>
      </c>
      <c r="O29" s="75" t="s">
        <v>34</v>
      </c>
    </row>
    <row r="30" spans="1:15" ht="18.45" customHeight="1" x14ac:dyDescent="0.3">
      <c r="A30" s="40"/>
      <c r="B30" s="3">
        <v>380482</v>
      </c>
      <c r="C30" s="3"/>
      <c r="D30" s="3">
        <v>1028</v>
      </c>
      <c r="E30" s="3" t="s">
        <v>16</v>
      </c>
      <c r="F30" s="3">
        <v>24</v>
      </c>
      <c r="G30" s="3">
        <v>125</v>
      </c>
      <c r="H30" s="7">
        <f t="shared" si="4"/>
        <v>3000</v>
      </c>
      <c r="I30" s="107"/>
      <c r="J30" s="93"/>
      <c r="K30" s="3">
        <v>43.83</v>
      </c>
      <c r="L30" s="8">
        <f t="shared" si="5"/>
        <v>131490</v>
      </c>
      <c r="M30" s="9">
        <f t="shared" si="6"/>
        <v>34740</v>
      </c>
      <c r="N30" s="69">
        <v>11.58</v>
      </c>
      <c r="O30" s="75" t="s">
        <v>34</v>
      </c>
    </row>
    <row r="31" spans="1:15" ht="18.45" customHeight="1" thickBot="1" x14ac:dyDescent="0.35">
      <c r="A31" s="41"/>
      <c r="B31" s="38">
        <v>380482</v>
      </c>
      <c r="C31" s="38"/>
      <c r="D31" s="38">
        <v>1033</v>
      </c>
      <c r="E31" s="38" t="s">
        <v>16</v>
      </c>
      <c r="F31" s="38">
        <v>27</v>
      </c>
      <c r="G31" s="38">
        <v>125</v>
      </c>
      <c r="H31" s="42">
        <f t="shared" si="4"/>
        <v>3375</v>
      </c>
      <c r="I31" s="108"/>
      <c r="J31" s="94"/>
      <c r="K31" s="38">
        <v>43.83</v>
      </c>
      <c r="L31" s="31">
        <f t="shared" si="5"/>
        <v>147926.25</v>
      </c>
      <c r="M31" s="32">
        <f t="shared" si="6"/>
        <v>21060</v>
      </c>
      <c r="N31" s="70">
        <v>6.24</v>
      </c>
      <c r="O31" s="76" t="s">
        <v>34</v>
      </c>
    </row>
    <row r="32" spans="1:15" ht="14.4" customHeight="1" x14ac:dyDescent="0.3">
      <c r="A32" s="43">
        <v>380790</v>
      </c>
      <c r="B32" s="4">
        <v>380763</v>
      </c>
      <c r="C32" s="4">
        <v>1</v>
      </c>
      <c r="D32" s="4">
        <v>1</v>
      </c>
      <c r="E32" s="4" t="s">
        <v>17</v>
      </c>
      <c r="F32" s="4">
        <v>2</v>
      </c>
      <c r="G32" s="4">
        <v>252</v>
      </c>
      <c r="H32" s="44">
        <f t="shared" ref="H32:H39" si="7">F32*G32</f>
        <v>504</v>
      </c>
      <c r="I32" s="98" t="s">
        <v>10</v>
      </c>
      <c r="J32" s="102" t="s">
        <v>9</v>
      </c>
      <c r="K32" s="4">
        <v>45.46</v>
      </c>
      <c r="L32" s="5">
        <f t="shared" si="1"/>
        <v>22911.84</v>
      </c>
      <c r="M32" s="6">
        <f t="shared" si="2"/>
        <v>332.64000000000004</v>
      </c>
      <c r="N32" s="71">
        <v>0.66</v>
      </c>
      <c r="O32" s="77"/>
    </row>
    <row r="33" spans="1:17" x14ac:dyDescent="0.3">
      <c r="A33" s="40">
        <v>380790</v>
      </c>
      <c r="B33" s="3">
        <v>380763</v>
      </c>
      <c r="C33" s="3">
        <v>2</v>
      </c>
      <c r="D33" s="3">
        <v>2</v>
      </c>
      <c r="E33" s="3" t="s">
        <v>17</v>
      </c>
      <c r="F33" s="3">
        <v>3</v>
      </c>
      <c r="G33" s="3">
        <v>252</v>
      </c>
      <c r="H33" s="7">
        <f t="shared" si="7"/>
        <v>756</v>
      </c>
      <c r="I33" s="99"/>
      <c r="J33" s="93"/>
      <c r="K33" s="3">
        <v>45.46</v>
      </c>
      <c r="L33" s="8">
        <f t="shared" si="1"/>
        <v>34367.760000000002</v>
      </c>
      <c r="M33" s="9">
        <f t="shared" si="2"/>
        <v>2683.7999999999997</v>
      </c>
      <c r="N33" s="69">
        <v>3.55</v>
      </c>
      <c r="O33" s="75"/>
    </row>
    <row r="34" spans="1:17" x14ac:dyDescent="0.3">
      <c r="A34" s="40">
        <v>380790</v>
      </c>
      <c r="B34" s="3">
        <v>380763</v>
      </c>
      <c r="C34" s="3">
        <v>4</v>
      </c>
      <c r="D34" s="3">
        <v>4</v>
      </c>
      <c r="E34" s="3" t="s">
        <v>17</v>
      </c>
      <c r="F34" s="3">
        <v>3</v>
      </c>
      <c r="G34" s="3">
        <v>252</v>
      </c>
      <c r="H34" s="7">
        <f t="shared" si="7"/>
        <v>756</v>
      </c>
      <c r="I34" s="99"/>
      <c r="J34" s="93"/>
      <c r="K34" s="3">
        <v>45.46</v>
      </c>
      <c r="L34" s="8">
        <f t="shared" si="1"/>
        <v>34367.760000000002</v>
      </c>
      <c r="M34" s="9">
        <f t="shared" si="2"/>
        <v>3530.52</v>
      </c>
      <c r="N34" s="69">
        <v>4.67</v>
      </c>
      <c r="O34" s="75"/>
    </row>
    <row r="35" spans="1:17" x14ac:dyDescent="0.3">
      <c r="A35" s="40">
        <v>380790</v>
      </c>
      <c r="B35" s="3">
        <v>380763</v>
      </c>
      <c r="C35" s="3">
        <v>5</v>
      </c>
      <c r="D35" s="3">
        <v>5</v>
      </c>
      <c r="E35" s="3" t="s">
        <v>17</v>
      </c>
      <c r="F35" s="3">
        <v>3</v>
      </c>
      <c r="G35" s="3">
        <v>252</v>
      </c>
      <c r="H35" s="7">
        <f t="shared" si="7"/>
        <v>756</v>
      </c>
      <c r="I35" s="99"/>
      <c r="J35" s="93"/>
      <c r="K35" s="3">
        <v>45.46</v>
      </c>
      <c r="L35" s="8">
        <f t="shared" si="1"/>
        <v>34367.760000000002</v>
      </c>
      <c r="M35" s="9">
        <f t="shared" si="2"/>
        <v>2404.08</v>
      </c>
      <c r="N35" s="69">
        <v>3.18</v>
      </c>
      <c r="O35" s="75"/>
    </row>
    <row r="36" spans="1:17" x14ac:dyDescent="0.3">
      <c r="A36" s="40">
        <v>380790</v>
      </c>
      <c r="B36" s="3">
        <v>380763</v>
      </c>
      <c r="C36" s="3">
        <v>7</v>
      </c>
      <c r="D36" s="3">
        <v>7</v>
      </c>
      <c r="E36" s="3" t="s">
        <v>17</v>
      </c>
      <c r="F36" s="3">
        <v>3</v>
      </c>
      <c r="G36" s="3">
        <v>252</v>
      </c>
      <c r="H36" s="7">
        <f t="shared" si="7"/>
        <v>756</v>
      </c>
      <c r="I36" s="99"/>
      <c r="J36" s="93"/>
      <c r="K36" s="3">
        <v>45.46</v>
      </c>
      <c r="L36" s="8">
        <f t="shared" si="1"/>
        <v>34367.760000000002</v>
      </c>
      <c r="M36" s="9">
        <f t="shared" si="2"/>
        <v>3258.3599999999997</v>
      </c>
      <c r="N36" s="69">
        <v>4.3099999999999996</v>
      </c>
      <c r="O36" s="75"/>
    </row>
    <row r="37" spans="1:17" x14ac:dyDescent="0.3">
      <c r="A37" s="40">
        <v>380790</v>
      </c>
      <c r="B37" s="3">
        <v>380763</v>
      </c>
      <c r="C37" s="3">
        <v>8</v>
      </c>
      <c r="D37" s="3">
        <v>8</v>
      </c>
      <c r="E37" s="3" t="s">
        <v>17</v>
      </c>
      <c r="F37" s="3">
        <v>3</v>
      </c>
      <c r="G37" s="3">
        <v>252</v>
      </c>
      <c r="H37" s="7">
        <f t="shared" si="7"/>
        <v>756</v>
      </c>
      <c r="I37" s="99"/>
      <c r="J37" s="93"/>
      <c r="K37" s="3">
        <v>45.46</v>
      </c>
      <c r="L37" s="8">
        <f t="shared" si="1"/>
        <v>34367.760000000002</v>
      </c>
      <c r="M37" s="9">
        <f t="shared" si="2"/>
        <v>3969</v>
      </c>
      <c r="N37" s="69">
        <v>5.25</v>
      </c>
      <c r="O37" s="75"/>
    </row>
    <row r="38" spans="1:17" x14ac:dyDescent="0.3">
      <c r="A38" s="40">
        <v>380790</v>
      </c>
      <c r="B38" s="3">
        <v>380763</v>
      </c>
      <c r="C38" s="3">
        <v>9</v>
      </c>
      <c r="D38" s="3">
        <v>9</v>
      </c>
      <c r="E38" s="3" t="s">
        <v>17</v>
      </c>
      <c r="F38" s="3">
        <v>3</v>
      </c>
      <c r="G38" s="3">
        <v>252</v>
      </c>
      <c r="H38" s="7">
        <f t="shared" si="7"/>
        <v>756</v>
      </c>
      <c r="I38" s="99"/>
      <c r="J38" s="93"/>
      <c r="K38" s="3">
        <v>45.46</v>
      </c>
      <c r="L38" s="8">
        <f t="shared" si="1"/>
        <v>34367.760000000002</v>
      </c>
      <c r="M38" s="9">
        <f t="shared" si="2"/>
        <v>2366.2799999999997</v>
      </c>
      <c r="N38" s="69">
        <v>3.13</v>
      </c>
      <c r="O38" s="75"/>
    </row>
    <row r="39" spans="1:17" ht="15" thickBot="1" x14ac:dyDescent="0.35">
      <c r="A39" s="41">
        <v>380790</v>
      </c>
      <c r="B39" s="38">
        <v>380763</v>
      </c>
      <c r="C39" s="38">
        <v>10</v>
      </c>
      <c r="D39" s="38">
        <v>10</v>
      </c>
      <c r="E39" s="38" t="s">
        <v>17</v>
      </c>
      <c r="F39" s="38">
        <v>3</v>
      </c>
      <c r="G39" s="38">
        <v>252</v>
      </c>
      <c r="H39" s="42">
        <f t="shared" si="7"/>
        <v>756</v>
      </c>
      <c r="I39" s="100"/>
      <c r="J39" s="94"/>
      <c r="K39" s="38">
        <v>45.46</v>
      </c>
      <c r="L39" s="31">
        <f t="shared" si="1"/>
        <v>34367.760000000002</v>
      </c>
      <c r="M39" s="32">
        <f t="shared" si="2"/>
        <v>1890</v>
      </c>
      <c r="N39" s="70">
        <v>2.5</v>
      </c>
      <c r="O39" s="76"/>
    </row>
    <row r="40" spans="1:17" x14ac:dyDescent="0.3">
      <c r="A40" s="40">
        <v>390100</v>
      </c>
      <c r="B40" s="45">
        <v>390255</v>
      </c>
      <c r="C40" s="3">
        <v>6</v>
      </c>
      <c r="D40" s="3">
        <v>6</v>
      </c>
      <c r="E40" s="3" t="s">
        <v>17</v>
      </c>
      <c r="F40" s="3">
        <v>7</v>
      </c>
      <c r="G40" s="3">
        <v>195</v>
      </c>
      <c r="H40" s="7">
        <f t="shared" ref="H40:H46" si="8">F40*G40</f>
        <v>1365</v>
      </c>
      <c r="I40" s="87" t="s">
        <v>8</v>
      </c>
      <c r="J40" s="93" t="s">
        <v>18</v>
      </c>
      <c r="K40" s="3">
        <v>44.42</v>
      </c>
      <c r="L40" s="17">
        <f t="shared" si="1"/>
        <v>60633.3</v>
      </c>
      <c r="M40" s="18">
        <f t="shared" si="2"/>
        <v>18345.599999999999</v>
      </c>
      <c r="N40" s="71">
        <v>13.44</v>
      </c>
      <c r="O40" s="77"/>
    </row>
    <row r="41" spans="1:17" x14ac:dyDescent="0.3">
      <c r="A41" s="40">
        <v>390100</v>
      </c>
      <c r="B41" s="45">
        <v>390255</v>
      </c>
      <c r="C41" s="3">
        <v>9</v>
      </c>
      <c r="D41" s="3">
        <v>9</v>
      </c>
      <c r="E41" s="3" t="s">
        <v>17</v>
      </c>
      <c r="F41" s="3">
        <v>1</v>
      </c>
      <c r="G41" s="3">
        <v>252</v>
      </c>
      <c r="H41" s="7">
        <f t="shared" si="8"/>
        <v>252</v>
      </c>
      <c r="I41" s="87"/>
      <c r="J41" s="93"/>
      <c r="K41" s="3">
        <v>44.42</v>
      </c>
      <c r="L41" s="17">
        <f t="shared" si="1"/>
        <v>11193.84</v>
      </c>
      <c r="M41" s="18">
        <f t="shared" si="2"/>
        <v>325.08</v>
      </c>
      <c r="N41" s="69">
        <v>1.29</v>
      </c>
      <c r="O41" s="75"/>
    </row>
    <row r="42" spans="1:17" x14ac:dyDescent="0.3">
      <c r="A42" s="40">
        <v>390100</v>
      </c>
      <c r="B42" s="45">
        <v>390255</v>
      </c>
      <c r="C42" s="3">
        <v>10</v>
      </c>
      <c r="D42" s="3">
        <v>10</v>
      </c>
      <c r="E42" s="3" t="s">
        <v>17</v>
      </c>
      <c r="F42" s="3">
        <v>5</v>
      </c>
      <c r="G42" s="3">
        <v>57</v>
      </c>
      <c r="H42" s="7">
        <f t="shared" si="8"/>
        <v>285</v>
      </c>
      <c r="I42" s="87"/>
      <c r="J42" s="93"/>
      <c r="K42" s="3">
        <v>44.42</v>
      </c>
      <c r="L42" s="17">
        <f t="shared" ref="L42:L73" si="9">K42*H42</f>
        <v>12659.7</v>
      </c>
      <c r="M42" s="18">
        <f t="shared" ref="M42:M73" si="10">N42*H42</f>
        <v>937.65</v>
      </c>
      <c r="N42" s="69">
        <v>3.29</v>
      </c>
      <c r="O42" s="75"/>
    </row>
    <row r="43" spans="1:17" x14ac:dyDescent="0.3">
      <c r="A43" s="40">
        <v>390100</v>
      </c>
      <c r="B43" s="45">
        <v>390255</v>
      </c>
      <c r="C43" s="3">
        <v>13</v>
      </c>
      <c r="D43" s="3">
        <v>13</v>
      </c>
      <c r="E43" s="3" t="s">
        <v>17</v>
      </c>
      <c r="F43" s="3">
        <v>5</v>
      </c>
      <c r="G43" s="3">
        <v>252</v>
      </c>
      <c r="H43" s="7">
        <f t="shared" si="8"/>
        <v>1260</v>
      </c>
      <c r="I43" s="87"/>
      <c r="J43" s="93"/>
      <c r="K43" s="3">
        <v>44.42</v>
      </c>
      <c r="L43" s="17">
        <f t="shared" si="9"/>
        <v>55969.200000000004</v>
      </c>
      <c r="M43" s="18">
        <f t="shared" si="10"/>
        <v>4145.3999999999996</v>
      </c>
      <c r="N43" s="69">
        <v>3.29</v>
      </c>
      <c r="O43" s="75"/>
    </row>
    <row r="44" spans="1:17" x14ac:dyDescent="0.3">
      <c r="A44" s="40">
        <v>390100</v>
      </c>
      <c r="B44" s="45">
        <v>390255</v>
      </c>
      <c r="C44" s="3">
        <v>14</v>
      </c>
      <c r="D44" s="3">
        <v>14</v>
      </c>
      <c r="E44" s="3" t="s">
        <v>17</v>
      </c>
      <c r="F44" s="3">
        <v>1</v>
      </c>
      <c r="G44" s="3">
        <v>252</v>
      </c>
      <c r="H44" s="7">
        <f t="shared" si="8"/>
        <v>252</v>
      </c>
      <c r="I44" s="87"/>
      <c r="J44" s="93"/>
      <c r="K44" s="3">
        <v>44.42</v>
      </c>
      <c r="L44" s="17">
        <f t="shared" si="9"/>
        <v>11193.84</v>
      </c>
      <c r="M44" s="18">
        <f t="shared" si="10"/>
        <v>1081.08</v>
      </c>
      <c r="N44" s="69">
        <v>4.29</v>
      </c>
      <c r="O44" s="75"/>
    </row>
    <row r="45" spans="1:17" x14ac:dyDescent="0.3">
      <c r="A45" s="40">
        <v>390100</v>
      </c>
      <c r="B45" s="45">
        <v>390255</v>
      </c>
      <c r="C45" s="3">
        <v>19</v>
      </c>
      <c r="D45" s="3">
        <v>19</v>
      </c>
      <c r="E45" s="3" t="s">
        <v>17</v>
      </c>
      <c r="F45" s="3">
        <v>3</v>
      </c>
      <c r="G45" s="3">
        <v>246</v>
      </c>
      <c r="H45" s="7">
        <f t="shared" si="8"/>
        <v>738</v>
      </c>
      <c r="I45" s="87"/>
      <c r="J45" s="93"/>
      <c r="K45" s="3">
        <v>44.42</v>
      </c>
      <c r="L45" s="17">
        <f t="shared" si="9"/>
        <v>32781.96</v>
      </c>
      <c r="M45" s="18">
        <f t="shared" si="10"/>
        <v>2590.3799999999997</v>
      </c>
      <c r="N45" s="69">
        <v>3.51</v>
      </c>
      <c r="O45" s="75"/>
    </row>
    <row r="46" spans="1:17" ht="15" thickBot="1" x14ac:dyDescent="0.35">
      <c r="A46" s="41">
        <v>390100</v>
      </c>
      <c r="B46" s="46">
        <v>390255</v>
      </c>
      <c r="C46" s="38">
        <v>24</v>
      </c>
      <c r="D46" s="38">
        <v>24</v>
      </c>
      <c r="E46" s="38" t="s">
        <v>17</v>
      </c>
      <c r="F46" s="38">
        <v>5</v>
      </c>
      <c r="G46" s="38">
        <v>246</v>
      </c>
      <c r="H46" s="42">
        <f t="shared" si="8"/>
        <v>1230</v>
      </c>
      <c r="I46" s="88"/>
      <c r="J46" s="94"/>
      <c r="K46" s="38">
        <v>44.42</v>
      </c>
      <c r="L46" s="36">
        <f t="shared" si="9"/>
        <v>54636.6</v>
      </c>
      <c r="M46" s="37">
        <f t="shared" si="10"/>
        <v>196.8</v>
      </c>
      <c r="N46" s="70">
        <v>0.16</v>
      </c>
      <c r="O46" s="76"/>
    </row>
    <row r="47" spans="1:17" x14ac:dyDescent="0.3">
      <c r="A47" s="43">
        <v>390710</v>
      </c>
      <c r="B47" s="4"/>
      <c r="C47" s="4">
        <v>1</v>
      </c>
      <c r="D47" s="4"/>
      <c r="E47" s="4" t="s">
        <v>15</v>
      </c>
      <c r="F47" s="4">
        <v>32</v>
      </c>
      <c r="G47" s="4">
        <v>127</v>
      </c>
      <c r="H47" s="44">
        <f t="shared" ref="H47:H77" si="11">F47*G47</f>
        <v>4064</v>
      </c>
      <c r="I47" s="86" t="s">
        <v>8</v>
      </c>
      <c r="J47" s="109"/>
      <c r="K47" s="4">
        <v>44.42</v>
      </c>
      <c r="L47" s="13">
        <f t="shared" si="9"/>
        <v>180522.88</v>
      </c>
      <c r="M47" s="14">
        <f t="shared" si="10"/>
        <v>16256</v>
      </c>
      <c r="N47" s="71">
        <v>4</v>
      </c>
      <c r="O47" s="77"/>
      <c r="P47" s="66"/>
      <c r="Q47" s="67"/>
    </row>
    <row r="48" spans="1:17" x14ac:dyDescent="0.3">
      <c r="A48" s="40">
        <v>390710</v>
      </c>
      <c r="B48" s="3"/>
      <c r="C48" s="3">
        <v>2</v>
      </c>
      <c r="D48" s="3"/>
      <c r="E48" s="3" t="s">
        <v>15</v>
      </c>
      <c r="F48" s="3">
        <v>32</v>
      </c>
      <c r="G48" s="3">
        <v>127</v>
      </c>
      <c r="H48" s="7">
        <f t="shared" si="11"/>
        <v>4064</v>
      </c>
      <c r="I48" s="87"/>
      <c r="J48" s="91"/>
      <c r="K48" s="3">
        <v>44.42</v>
      </c>
      <c r="L48" s="17">
        <f t="shared" si="9"/>
        <v>180522.88</v>
      </c>
      <c r="M48" s="18">
        <f t="shared" si="10"/>
        <v>5242.5600000000004</v>
      </c>
      <c r="N48" s="69">
        <v>1.29</v>
      </c>
      <c r="O48" s="75"/>
      <c r="Q48" s="67"/>
    </row>
    <row r="49" spans="1:17" x14ac:dyDescent="0.3">
      <c r="A49" s="40">
        <v>390710</v>
      </c>
      <c r="B49" s="3"/>
      <c r="C49" s="3">
        <v>3</v>
      </c>
      <c r="D49" s="3"/>
      <c r="E49" s="3" t="s">
        <v>15</v>
      </c>
      <c r="F49" s="3">
        <v>65</v>
      </c>
      <c r="G49" s="3">
        <v>127</v>
      </c>
      <c r="H49" s="7">
        <f t="shared" si="11"/>
        <v>8255</v>
      </c>
      <c r="I49" s="87"/>
      <c r="J49" s="91"/>
      <c r="K49" s="3">
        <v>44.42</v>
      </c>
      <c r="L49" s="17">
        <f t="shared" si="9"/>
        <v>366687.10000000003</v>
      </c>
      <c r="M49" s="18">
        <f t="shared" si="10"/>
        <v>122916.95000000001</v>
      </c>
      <c r="N49" s="69">
        <v>14.89</v>
      </c>
      <c r="O49" s="75"/>
      <c r="Q49" s="67"/>
    </row>
    <row r="50" spans="1:17" x14ac:dyDescent="0.3">
      <c r="A50" s="40">
        <v>390710</v>
      </c>
      <c r="B50" s="3"/>
      <c r="C50" s="3">
        <v>4</v>
      </c>
      <c r="D50" s="3"/>
      <c r="E50" s="3" t="s">
        <v>15</v>
      </c>
      <c r="F50" s="3">
        <v>65</v>
      </c>
      <c r="G50" s="3">
        <v>11</v>
      </c>
      <c r="H50" s="7">
        <f t="shared" si="11"/>
        <v>715</v>
      </c>
      <c r="I50" s="87"/>
      <c r="J50" s="91"/>
      <c r="K50" s="3">
        <v>44.42</v>
      </c>
      <c r="L50" s="17">
        <f t="shared" si="9"/>
        <v>31760.300000000003</v>
      </c>
      <c r="M50" s="18">
        <f t="shared" si="10"/>
        <v>5055.05</v>
      </c>
      <c r="N50" s="69">
        <v>7.07</v>
      </c>
      <c r="O50" s="75"/>
      <c r="Q50" s="67"/>
    </row>
    <row r="51" spans="1:17" x14ac:dyDescent="0.3">
      <c r="A51" s="40">
        <v>390710</v>
      </c>
      <c r="B51" s="3"/>
      <c r="C51" s="3">
        <v>5</v>
      </c>
      <c r="D51" s="3"/>
      <c r="E51" s="3" t="s">
        <v>15</v>
      </c>
      <c r="F51" s="3">
        <v>65</v>
      </c>
      <c r="G51" s="3">
        <v>24</v>
      </c>
      <c r="H51" s="7">
        <f t="shared" si="11"/>
        <v>1560</v>
      </c>
      <c r="I51" s="87"/>
      <c r="J51" s="91"/>
      <c r="K51" s="3">
        <v>44.42</v>
      </c>
      <c r="L51" s="17">
        <f t="shared" si="9"/>
        <v>69295.199999999997</v>
      </c>
      <c r="M51" s="18">
        <f t="shared" si="10"/>
        <v>10264.799999999999</v>
      </c>
      <c r="N51" s="69">
        <v>6.58</v>
      </c>
      <c r="O51" s="75"/>
      <c r="Q51" s="67"/>
    </row>
    <row r="52" spans="1:17" x14ac:dyDescent="0.3">
      <c r="A52" s="40">
        <v>390710</v>
      </c>
      <c r="B52" s="3"/>
      <c r="C52" s="3">
        <v>6</v>
      </c>
      <c r="D52" s="3"/>
      <c r="E52" s="3" t="s">
        <v>15</v>
      </c>
      <c r="F52" s="3">
        <v>32</v>
      </c>
      <c r="G52" s="3">
        <v>127</v>
      </c>
      <c r="H52" s="7">
        <f t="shared" si="11"/>
        <v>4064</v>
      </c>
      <c r="I52" s="87"/>
      <c r="J52" s="91"/>
      <c r="K52" s="3">
        <v>44.42</v>
      </c>
      <c r="L52" s="17">
        <f t="shared" si="9"/>
        <v>180522.88</v>
      </c>
      <c r="M52" s="18">
        <f t="shared" si="10"/>
        <v>28122.880000000001</v>
      </c>
      <c r="N52" s="69">
        <v>6.92</v>
      </c>
      <c r="O52" s="75"/>
      <c r="Q52" s="67"/>
    </row>
    <row r="53" spans="1:17" x14ac:dyDescent="0.3">
      <c r="A53" s="40">
        <v>390710</v>
      </c>
      <c r="B53" s="3"/>
      <c r="C53" s="3">
        <v>7</v>
      </c>
      <c r="D53" s="3"/>
      <c r="E53" s="3" t="s">
        <v>15</v>
      </c>
      <c r="F53" s="3">
        <v>32</v>
      </c>
      <c r="G53" s="3">
        <v>127</v>
      </c>
      <c r="H53" s="7">
        <f t="shared" si="11"/>
        <v>4064</v>
      </c>
      <c r="I53" s="87"/>
      <c r="J53" s="91"/>
      <c r="K53" s="3">
        <v>44.42</v>
      </c>
      <c r="L53" s="17">
        <f t="shared" si="9"/>
        <v>180522.88</v>
      </c>
      <c r="M53" s="18">
        <f t="shared" si="10"/>
        <v>41777.919999999998</v>
      </c>
      <c r="N53" s="69">
        <v>10.28</v>
      </c>
      <c r="O53" s="75"/>
      <c r="Q53" s="67"/>
    </row>
    <row r="54" spans="1:17" x14ac:dyDescent="0.3">
      <c r="A54" s="40">
        <v>390710</v>
      </c>
      <c r="B54" s="3"/>
      <c r="C54" s="3">
        <v>8</v>
      </c>
      <c r="D54" s="3"/>
      <c r="E54" s="3" t="s">
        <v>15</v>
      </c>
      <c r="F54" s="3">
        <v>65</v>
      </c>
      <c r="G54" s="3">
        <v>24</v>
      </c>
      <c r="H54" s="7">
        <f t="shared" si="11"/>
        <v>1560</v>
      </c>
      <c r="I54" s="87"/>
      <c r="J54" s="91"/>
      <c r="K54" s="3">
        <v>44.42</v>
      </c>
      <c r="L54" s="17">
        <f t="shared" si="9"/>
        <v>69295.199999999997</v>
      </c>
      <c r="M54" s="18">
        <f t="shared" si="10"/>
        <v>17253.600000000002</v>
      </c>
      <c r="N54" s="69">
        <v>11.06</v>
      </c>
      <c r="O54" s="75"/>
      <c r="Q54" s="67"/>
    </row>
    <row r="55" spans="1:17" x14ac:dyDescent="0.3">
      <c r="A55" s="40">
        <v>390710</v>
      </c>
      <c r="B55" s="3"/>
      <c r="C55" s="3">
        <v>9</v>
      </c>
      <c r="D55" s="3"/>
      <c r="E55" s="3" t="s">
        <v>15</v>
      </c>
      <c r="F55" s="3">
        <v>65</v>
      </c>
      <c r="G55" s="3">
        <v>11</v>
      </c>
      <c r="H55" s="7">
        <f t="shared" si="11"/>
        <v>715</v>
      </c>
      <c r="I55" s="87"/>
      <c r="J55" s="91"/>
      <c r="K55" s="3">
        <v>44.42</v>
      </c>
      <c r="L55" s="17">
        <f t="shared" si="9"/>
        <v>31760.300000000003</v>
      </c>
      <c r="M55" s="18">
        <f t="shared" si="10"/>
        <v>1265.55</v>
      </c>
      <c r="N55" s="69">
        <v>1.77</v>
      </c>
      <c r="O55" s="75"/>
      <c r="Q55" s="67"/>
    </row>
    <row r="56" spans="1:17" x14ac:dyDescent="0.3">
      <c r="A56" s="40">
        <v>390710</v>
      </c>
      <c r="B56" s="3"/>
      <c r="C56" s="3">
        <v>10</v>
      </c>
      <c r="D56" s="3"/>
      <c r="E56" s="3" t="s">
        <v>15</v>
      </c>
      <c r="F56" s="3">
        <v>32</v>
      </c>
      <c r="G56" s="3">
        <v>127</v>
      </c>
      <c r="H56" s="7">
        <f t="shared" si="11"/>
        <v>4064</v>
      </c>
      <c r="I56" s="87"/>
      <c r="J56" s="91"/>
      <c r="K56" s="3">
        <v>44.42</v>
      </c>
      <c r="L56" s="17">
        <f t="shared" si="9"/>
        <v>180522.88</v>
      </c>
      <c r="M56" s="18">
        <f t="shared" si="10"/>
        <v>31821.119999999999</v>
      </c>
      <c r="N56" s="69">
        <v>7.83</v>
      </c>
      <c r="O56" s="75"/>
      <c r="Q56" s="67"/>
    </row>
    <row r="57" spans="1:17" x14ac:dyDescent="0.3">
      <c r="A57" s="40">
        <v>390710</v>
      </c>
      <c r="B57" s="3"/>
      <c r="C57" s="3">
        <v>11</v>
      </c>
      <c r="D57" s="3"/>
      <c r="E57" s="3" t="s">
        <v>15</v>
      </c>
      <c r="F57" s="3">
        <v>32</v>
      </c>
      <c r="G57" s="3">
        <v>127</v>
      </c>
      <c r="H57" s="7">
        <f t="shared" si="11"/>
        <v>4064</v>
      </c>
      <c r="I57" s="87"/>
      <c r="J57" s="91"/>
      <c r="K57" s="3">
        <v>44.42</v>
      </c>
      <c r="L57" s="17">
        <f t="shared" si="9"/>
        <v>180522.88</v>
      </c>
      <c r="M57" s="18">
        <f t="shared" si="10"/>
        <v>18288</v>
      </c>
      <c r="N57" s="69">
        <v>4.5</v>
      </c>
      <c r="O57" s="75"/>
      <c r="Q57" s="67"/>
    </row>
    <row r="58" spans="1:17" x14ac:dyDescent="0.3">
      <c r="A58" s="40">
        <v>390710</v>
      </c>
      <c r="B58" s="3"/>
      <c r="C58" s="3">
        <v>12</v>
      </c>
      <c r="D58" s="3"/>
      <c r="E58" s="3" t="s">
        <v>15</v>
      </c>
      <c r="F58" s="3">
        <v>65</v>
      </c>
      <c r="G58" s="3">
        <v>6</v>
      </c>
      <c r="H58" s="7">
        <f t="shared" si="11"/>
        <v>390</v>
      </c>
      <c r="I58" s="87"/>
      <c r="J58" s="91"/>
      <c r="K58" s="3">
        <v>44.42</v>
      </c>
      <c r="L58" s="17">
        <f t="shared" si="9"/>
        <v>17323.8</v>
      </c>
      <c r="M58" s="18">
        <f t="shared" si="10"/>
        <v>0</v>
      </c>
      <c r="N58" s="69">
        <v>0</v>
      </c>
      <c r="O58" s="75"/>
      <c r="Q58" s="67"/>
    </row>
    <row r="59" spans="1:17" x14ac:dyDescent="0.3">
      <c r="A59" s="40">
        <v>390710</v>
      </c>
      <c r="B59" s="3"/>
      <c r="C59" s="3">
        <v>16</v>
      </c>
      <c r="D59" s="3"/>
      <c r="E59" s="3" t="s">
        <v>15</v>
      </c>
      <c r="F59" s="3">
        <v>65</v>
      </c>
      <c r="G59" s="3">
        <v>121</v>
      </c>
      <c r="H59" s="7">
        <f t="shared" si="11"/>
        <v>7865</v>
      </c>
      <c r="I59" s="87"/>
      <c r="J59" s="91"/>
      <c r="K59" s="3">
        <v>44.42</v>
      </c>
      <c r="L59" s="17">
        <f t="shared" si="9"/>
        <v>349363.3</v>
      </c>
      <c r="M59" s="18">
        <f t="shared" si="10"/>
        <v>109087.54999999999</v>
      </c>
      <c r="N59" s="69">
        <v>13.87</v>
      </c>
      <c r="O59" s="75"/>
      <c r="Q59" s="67"/>
    </row>
    <row r="60" spans="1:17" x14ac:dyDescent="0.3">
      <c r="A60" s="40">
        <v>390710</v>
      </c>
      <c r="B60" s="3"/>
      <c r="C60" s="3">
        <v>18</v>
      </c>
      <c r="D60" s="3"/>
      <c r="E60" s="3" t="s">
        <v>15</v>
      </c>
      <c r="F60" s="3">
        <v>65</v>
      </c>
      <c r="G60" s="3">
        <v>25</v>
      </c>
      <c r="H60" s="7">
        <f t="shared" si="11"/>
        <v>1625</v>
      </c>
      <c r="I60" s="87"/>
      <c r="J60" s="91"/>
      <c r="K60" s="3">
        <v>44.42</v>
      </c>
      <c r="L60" s="17">
        <f t="shared" si="9"/>
        <v>72182.5</v>
      </c>
      <c r="M60" s="18">
        <f t="shared" si="10"/>
        <v>7670</v>
      </c>
      <c r="N60" s="69">
        <v>4.72</v>
      </c>
      <c r="O60" s="75"/>
      <c r="Q60" s="67"/>
    </row>
    <row r="61" spans="1:17" x14ac:dyDescent="0.3">
      <c r="A61" s="40">
        <v>390710</v>
      </c>
      <c r="B61" s="3"/>
      <c r="C61" s="3">
        <v>19</v>
      </c>
      <c r="D61" s="3"/>
      <c r="E61" s="3" t="s">
        <v>15</v>
      </c>
      <c r="F61" s="3">
        <v>65</v>
      </c>
      <c r="G61" s="3">
        <v>25</v>
      </c>
      <c r="H61" s="7">
        <f t="shared" si="11"/>
        <v>1625</v>
      </c>
      <c r="I61" s="87"/>
      <c r="J61" s="91"/>
      <c r="K61" s="3">
        <v>44.42</v>
      </c>
      <c r="L61" s="17">
        <f t="shared" si="9"/>
        <v>72182.5</v>
      </c>
      <c r="M61" s="18">
        <f t="shared" si="10"/>
        <v>28600.000000000004</v>
      </c>
      <c r="N61" s="69">
        <v>17.600000000000001</v>
      </c>
      <c r="O61" s="75"/>
      <c r="Q61" s="67"/>
    </row>
    <row r="62" spans="1:17" x14ac:dyDescent="0.3">
      <c r="A62" s="40"/>
      <c r="B62" s="3">
        <v>206455</v>
      </c>
      <c r="C62" s="3">
        <v>1002</v>
      </c>
      <c r="D62" s="3"/>
      <c r="E62" s="3" t="s">
        <v>16</v>
      </c>
      <c r="F62" s="3">
        <v>33</v>
      </c>
      <c r="G62" s="3">
        <v>125</v>
      </c>
      <c r="H62" s="7">
        <f t="shared" si="11"/>
        <v>4125</v>
      </c>
      <c r="I62" s="87"/>
      <c r="J62" s="93" t="s">
        <v>18</v>
      </c>
      <c r="K62" s="3">
        <v>43.28</v>
      </c>
      <c r="L62" s="17">
        <f t="shared" si="9"/>
        <v>178530</v>
      </c>
      <c r="M62" s="18">
        <f t="shared" si="10"/>
        <v>22687.5</v>
      </c>
      <c r="N62" s="69">
        <v>5.5</v>
      </c>
      <c r="O62" s="75" t="s">
        <v>34</v>
      </c>
      <c r="Q62" s="67"/>
    </row>
    <row r="63" spans="1:17" x14ac:dyDescent="0.3">
      <c r="A63" s="40"/>
      <c r="B63" s="3">
        <v>206455</v>
      </c>
      <c r="C63" s="3">
        <v>1008</v>
      </c>
      <c r="D63" s="3"/>
      <c r="E63" s="3" t="s">
        <v>16</v>
      </c>
      <c r="F63" s="3">
        <v>33</v>
      </c>
      <c r="G63" s="3">
        <v>125</v>
      </c>
      <c r="H63" s="7">
        <f t="shared" si="11"/>
        <v>4125</v>
      </c>
      <c r="I63" s="87"/>
      <c r="J63" s="93"/>
      <c r="K63" s="3">
        <v>43.28</v>
      </c>
      <c r="L63" s="17">
        <f t="shared" si="9"/>
        <v>178530</v>
      </c>
      <c r="M63" s="18">
        <f t="shared" si="10"/>
        <v>22687.5</v>
      </c>
      <c r="N63" s="69">
        <v>5.5</v>
      </c>
      <c r="O63" s="75" t="s">
        <v>34</v>
      </c>
      <c r="Q63" s="67"/>
    </row>
    <row r="64" spans="1:17" x14ac:dyDescent="0.3">
      <c r="A64" s="40"/>
      <c r="B64" s="3">
        <v>206455</v>
      </c>
      <c r="C64" s="3">
        <v>1009</v>
      </c>
      <c r="D64" s="3"/>
      <c r="E64" s="3" t="s">
        <v>16</v>
      </c>
      <c r="F64" s="3">
        <v>33</v>
      </c>
      <c r="G64" s="3">
        <v>125</v>
      </c>
      <c r="H64" s="7">
        <f t="shared" si="11"/>
        <v>4125</v>
      </c>
      <c r="I64" s="87"/>
      <c r="J64" s="93"/>
      <c r="K64" s="3">
        <v>43.28</v>
      </c>
      <c r="L64" s="17">
        <f t="shared" si="9"/>
        <v>178530</v>
      </c>
      <c r="M64" s="18">
        <f t="shared" si="10"/>
        <v>22687.5</v>
      </c>
      <c r="N64" s="69">
        <v>5.5</v>
      </c>
      <c r="O64" s="75" t="s">
        <v>34</v>
      </c>
      <c r="Q64" s="67"/>
    </row>
    <row r="65" spans="1:17" x14ac:dyDescent="0.3">
      <c r="A65" s="40"/>
      <c r="B65" s="3">
        <v>206455</v>
      </c>
      <c r="C65" s="3">
        <v>1012</v>
      </c>
      <c r="D65" s="3"/>
      <c r="E65" s="3" t="s">
        <v>16</v>
      </c>
      <c r="F65" s="3">
        <v>33</v>
      </c>
      <c r="G65" s="3">
        <v>125</v>
      </c>
      <c r="H65" s="7">
        <f t="shared" si="11"/>
        <v>4125</v>
      </c>
      <c r="I65" s="87"/>
      <c r="J65" s="93"/>
      <c r="K65" s="3">
        <v>43.28</v>
      </c>
      <c r="L65" s="17">
        <f t="shared" si="9"/>
        <v>178530</v>
      </c>
      <c r="M65" s="18">
        <f t="shared" si="10"/>
        <v>22687.5</v>
      </c>
      <c r="N65" s="69">
        <v>5.5</v>
      </c>
      <c r="O65" s="75" t="s">
        <v>34</v>
      </c>
      <c r="Q65" s="67"/>
    </row>
    <row r="66" spans="1:17" x14ac:dyDescent="0.3">
      <c r="A66" s="40"/>
      <c r="B66" s="3">
        <v>206455</v>
      </c>
      <c r="C66" s="3">
        <v>1021</v>
      </c>
      <c r="D66" s="3"/>
      <c r="E66" s="3" t="s">
        <v>16</v>
      </c>
      <c r="F66" s="3">
        <v>33</v>
      </c>
      <c r="G66" s="3">
        <v>125</v>
      </c>
      <c r="H66" s="7">
        <f t="shared" si="11"/>
        <v>4125</v>
      </c>
      <c r="I66" s="87"/>
      <c r="J66" s="93"/>
      <c r="K66" s="3">
        <v>43.28</v>
      </c>
      <c r="L66" s="17">
        <f t="shared" si="9"/>
        <v>178530</v>
      </c>
      <c r="M66" s="18">
        <f t="shared" si="10"/>
        <v>22687.5</v>
      </c>
      <c r="N66" s="69">
        <v>5.5</v>
      </c>
      <c r="O66" s="75" t="s">
        <v>34</v>
      </c>
      <c r="Q66" s="67"/>
    </row>
    <row r="67" spans="1:17" x14ac:dyDescent="0.3">
      <c r="A67" s="40"/>
      <c r="B67" s="3">
        <v>206455</v>
      </c>
      <c r="C67" s="3">
        <v>1022</v>
      </c>
      <c r="D67" s="3"/>
      <c r="E67" s="3" t="s">
        <v>16</v>
      </c>
      <c r="F67" s="3">
        <v>33</v>
      </c>
      <c r="G67" s="3">
        <v>125</v>
      </c>
      <c r="H67" s="7">
        <f t="shared" si="11"/>
        <v>4125</v>
      </c>
      <c r="I67" s="87"/>
      <c r="J67" s="93"/>
      <c r="K67" s="3">
        <v>43.28</v>
      </c>
      <c r="L67" s="17">
        <f t="shared" si="9"/>
        <v>178530</v>
      </c>
      <c r="M67" s="18">
        <f t="shared" si="10"/>
        <v>22687.5</v>
      </c>
      <c r="N67" s="69">
        <v>5.5</v>
      </c>
      <c r="O67" s="75" t="s">
        <v>34</v>
      </c>
      <c r="Q67" s="67"/>
    </row>
    <row r="68" spans="1:17" x14ac:dyDescent="0.3">
      <c r="A68" s="40"/>
      <c r="B68" s="3">
        <v>206455</v>
      </c>
      <c r="C68" s="3">
        <v>1025</v>
      </c>
      <c r="D68" s="3"/>
      <c r="E68" s="3" t="s">
        <v>16</v>
      </c>
      <c r="F68" s="3">
        <v>33</v>
      </c>
      <c r="G68" s="3">
        <v>125</v>
      </c>
      <c r="H68" s="7">
        <f t="shared" si="11"/>
        <v>4125</v>
      </c>
      <c r="I68" s="87"/>
      <c r="J68" s="93"/>
      <c r="K68" s="3">
        <v>43.28</v>
      </c>
      <c r="L68" s="17">
        <f t="shared" si="9"/>
        <v>178530</v>
      </c>
      <c r="M68" s="18">
        <f t="shared" si="10"/>
        <v>22687.5</v>
      </c>
      <c r="N68" s="69">
        <v>5.5</v>
      </c>
      <c r="O68" s="75" t="s">
        <v>34</v>
      </c>
      <c r="Q68" s="67"/>
    </row>
    <row r="69" spans="1:17" x14ac:dyDescent="0.3">
      <c r="A69" s="40"/>
      <c r="B69" s="3">
        <v>206455</v>
      </c>
      <c r="C69" s="3">
        <v>1031</v>
      </c>
      <c r="D69" s="3"/>
      <c r="E69" s="3" t="s">
        <v>16</v>
      </c>
      <c r="F69" s="3">
        <v>33</v>
      </c>
      <c r="G69" s="3">
        <v>125</v>
      </c>
      <c r="H69" s="7">
        <f t="shared" si="11"/>
        <v>4125</v>
      </c>
      <c r="I69" s="87"/>
      <c r="J69" s="93"/>
      <c r="K69" s="3">
        <v>43.28</v>
      </c>
      <c r="L69" s="17">
        <f t="shared" si="9"/>
        <v>178530</v>
      </c>
      <c r="M69" s="18">
        <f t="shared" si="10"/>
        <v>22687.5</v>
      </c>
      <c r="N69" s="69">
        <v>5.5</v>
      </c>
      <c r="O69" s="75" t="s">
        <v>34</v>
      </c>
      <c r="Q69" s="67"/>
    </row>
    <row r="70" spans="1:17" x14ac:dyDescent="0.3">
      <c r="A70" s="40"/>
      <c r="B70" s="3">
        <v>206455</v>
      </c>
      <c r="C70" s="3">
        <v>1038</v>
      </c>
      <c r="D70" s="3"/>
      <c r="E70" s="3" t="s">
        <v>16</v>
      </c>
      <c r="F70" s="3">
        <v>33</v>
      </c>
      <c r="G70" s="3">
        <v>125</v>
      </c>
      <c r="H70" s="7">
        <f t="shared" si="11"/>
        <v>4125</v>
      </c>
      <c r="I70" s="87"/>
      <c r="J70" s="93"/>
      <c r="K70" s="3">
        <v>43.28</v>
      </c>
      <c r="L70" s="17">
        <f t="shared" si="9"/>
        <v>178530</v>
      </c>
      <c r="M70" s="18">
        <f t="shared" si="10"/>
        <v>22687.5</v>
      </c>
      <c r="N70" s="69">
        <v>5.5</v>
      </c>
      <c r="O70" s="75" t="s">
        <v>34</v>
      </c>
      <c r="Q70" s="67"/>
    </row>
    <row r="71" spans="1:17" x14ac:dyDescent="0.3">
      <c r="A71" s="40"/>
      <c r="B71" s="3">
        <v>206455</v>
      </c>
      <c r="C71" s="3">
        <v>1043</v>
      </c>
      <c r="D71" s="3"/>
      <c r="E71" s="3" t="s">
        <v>16</v>
      </c>
      <c r="F71" s="3">
        <v>33</v>
      </c>
      <c r="G71" s="3">
        <v>125</v>
      </c>
      <c r="H71" s="7">
        <f t="shared" si="11"/>
        <v>4125</v>
      </c>
      <c r="I71" s="87"/>
      <c r="J71" s="93"/>
      <c r="K71" s="3">
        <v>43.28</v>
      </c>
      <c r="L71" s="17">
        <f t="shared" si="9"/>
        <v>178530</v>
      </c>
      <c r="M71" s="18">
        <f t="shared" si="10"/>
        <v>22687.5</v>
      </c>
      <c r="N71" s="69">
        <v>5.5</v>
      </c>
      <c r="O71" s="75" t="s">
        <v>34</v>
      </c>
      <c r="Q71" s="67"/>
    </row>
    <row r="72" spans="1:17" x14ac:dyDescent="0.3">
      <c r="A72" s="40"/>
      <c r="B72" s="3">
        <v>206455</v>
      </c>
      <c r="C72" s="3">
        <v>4001</v>
      </c>
      <c r="D72" s="3"/>
      <c r="E72" s="3" t="s">
        <v>16</v>
      </c>
      <c r="F72" s="3">
        <v>33</v>
      </c>
      <c r="G72" s="3">
        <v>57</v>
      </c>
      <c r="H72" s="7">
        <f t="shared" si="11"/>
        <v>1881</v>
      </c>
      <c r="I72" s="87"/>
      <c r="J72" s="93"/>
      <c r="K72" s="3">
        <v>43.28</v>
      </c>
      <c r="L72" s="17">
        <f t="shared" si="9"/>
        <v>81409.680000000008</v>
      </c>
      <c r="M72" s="18">
        <f t="shared" si="10"/>
        <v>10345.5</v>
      </c>
      <c r="N72" s="69">
        <v>5.5</v>
      </c>
      <c r="O72" s="75" t="s">
        <v>34</v>
      </c>
      <c r="Q72" s="67"/>
    </row>
    <row r="73" spans="1:17" x14ac:dyDescent="0.3">
      <c r="A73" s="40"/>
      <c r="B73" s="3">
        <v>206455</v>
      </c>
      <c r="C73" s="3">
        <v>4002</v>
      </c>
      <c r="D73" s="3"/>
      <c r="E73" s="3" t="s">
        <v>16</v>
      </c>
      <c r="F73" s="3">
        <v>33</v>
      </c>
      <c r="G73" s="3">
        <v>57</v>
      </c>
      <c r="H73" s="7">
        <f t="shared" si="11"/>
        <v>1881</v>
      </c>
      <c r="I73" s="87"/>
      <c r="J73" s="93"/>
      <c r="K73" s="3">
        <v>43.28</v>
      </c>
      <c r="L73" s="17">
        <f t="shared" si="9"/>
        <v>81409.680000000008</v>
      </c>
      <c r="M73" s="18">
        <f t="shared" si="10"/>
        <v>10345.5</v>
      </c>
      <c r="N73" s="69">
        <v>5.5</v>
      </c>
      <c r="O73" s="75" t="s">
        <v>34</v>
      </c>
      <c r="Q73" s="67"/>
    </row>
    <row r="74" spans="1:17" x14ac:dyDescent="0.3">
      <c r="A74" s="40"/>
      <c r="B74" s="3">
        <v>206455</v>
      </c>
      <c r="C74" s="3">
        <v>4005</v>
      </c>
      <c r="D74" s="3"/>
      <c r="E74" s="3" t="s">
        <v>16</v>
      </c>
      <c r="F74" s="3">
        <v>33</v>
      </c>
      <c r="G74" s="3">
        <v>57</v>
      </c>
      <c r="H74" s="7">
        <f t="shared" si="11"/>
        <v>1881</v>
      </c>
      <c r="I74" s="87"/>
      <c r="J74" s="93"/>
      <c r="K74" s="3">
        <v>43.28</v>
      </c>
      <c r="L74" s="17">
        <f t="shared" ref="L74:L105" si="12">K74*H74</f>
        <v>81409.680000000008</v>
      </c>
      <c r="M74" s="18">
        <f t="shared" ref="M74:M105" si="13">N74*H74</f>
        <v>10345.5</v>
      </c>
      <c r="N74" s="69">
        <v>5.5</v>
      </c>
      <c r="O74" s="75" t="s">
        <v>34</v>
      </c>
      <c r="Q74" s="67"/>
    </row>
    <row r="75" spans="1:17" x14ac:dyDescent="0.3">
      <c r="A75" s="40"/>
      <c r="B75" s="3">
        <v>206455</v>
      </c>
      <c r="C75" s="3">
        <v>4006</v>
      </c>
      <c r="D75" s="3"/>
      <c r="E75" s="3" t="s">
        <v>16</v>
      </c>
      <c r="F75" s="3">
        <v>33</v>
      </c>
      <c r="G75" s="3">
        <v>57</v>
      </c>
      <c r="H75" s="7">
        <f t="shared" si="11"/>
        <v>1881</v>
      </c>
      <c r="I75" s="87"/>
      <c r="J75" s="93"/>
      <c r="K75" s="3">
        <v>43.28</v>
      </c>
      <c r="L75" s="17">
        <f t="shared" si="12"/>
        <v>81409.680000000008</v>
      </c>
      <c r="M75" s="18">
        <f t="shared" si="13"/>
        <v>10345.5</v>
      </c>
      <c r="N75" s="69">
        <v>5.5</v>
      </c>
      <c r="O75" s="75" t="s">
        <v>34</v>
      </c>
      <c r="Q75" s="67"/>
    </row>
    <row r="76" spans="1:17" x14ac:dyDescent="0.3">
      <c r="A76" s="40"/>
      <c r="B76" s="3">
        <v>206455</v>
      </c>
      <c r="C76" s="3">
        <v>4009</v>
      </c>
      <c r="D76" s="3"/>
      <c r="E76" s="3" t="s">
        <v>16</v>
      </c>
      <c r="F76" s="3">
        <v>33</v>
      </c>
      <c r="G76" s="3">
        <v>57</v>
      </c>
      <c r="H76" s="7">
        <f t="shared" si="11"/>
        <v>1881</v>
      </c>
      <c r="I76" s="87"/>
      <c r="J76" s="93"/>
      <c r="K76" s="3">
        <v>43.28</v>
      </c>
      <c r="L76" s="17">
        <f t="shared" si="12"/>
        <v>81409.680000000008</v>
      </c>
      <c r="M76" s="18">
        <f t="shared" si="13"/>
        <v>10345.5</v>
      </c>
      <c r="N76" s="69">
        <v>5.5</v>
      </c>
      <c r="O76" s="75" t="s">
        <v>34</v>
      </c>
      <c r="Q76" s="67"/>
    </row>
    <row r="77" spans="1:17" ht="15" thickBot="1" x14ac:dyDescent="0.35">
      <c r="A77" s="41"/>
      <c r="B77" s="38">
        <v>206455</v>
      </c>
      <c r="C77" s="38">
        <v>4010</v>
      </c>
      <c r="D77" s="38"/>
      <c r="E77" s="38" t="s">
        <v>16</v>
      </c>
      <c r="F77" s="38">
        <v>33</v>
      </c>
      <c r="G77" s="38">
        <v>57</v>
      </c>
      <c r="H77" s="42">
        <f t="shared" si="11"/>
        <v>1881</v>
      </c>
      <c r="I77" s="88"/>
      <c r="J77" s="94"/>
      <c r="K77" s="38">
        <v>43.28</v>
      </c>
      <c r="L77" s="36">
        <f t="shared" si="12"/>
        <v>81409.680000000008</v>
      </c>
      <c r="M77" s="37">
        <f t="shared" si="13"/>
        <v>10345.5</v>
      </c>
      <c r="N77" s="70">
        <v>5.5</v>
      </c>
      <c r="O77" s="76" t="s">
        <v>34</v>
      </c>
      <c r="Q77" s="67"/>
    </row>
    <row r="78" spans="1:17" ht="58.2" thickBot="1" x14ac:dyDescent="0.35">
      <c r="A78" s="48">
        <v>390740</v>
      </c>
      <c r="B78" s="49">
        <v>390264</v>
      </c>
      <c r="C78" s="50">
        <v>3</v>
      </c>
      <c r="D78" s="50">
        <v>3</v>
      </c>
      <c r="E78" s="50" t="s">
        <v>17</v>
      </c>
      <c r="F78" s="50">
        <v>4</v>
      </c>
      <c r="G78" s="50">
        <v>252</v>
      </c>
      <c r="H78" s="51">
        <f>F78*G78</f>
        <v>1008</v>
      </c>
      <c r="I78" s="52" t="s">
        <v>8</v>
      </c>
      <c r="J78" s="53" t="s">
        <v>18</v>
      </c>
      <c r="K78" s="50">
        <v>44.42</v>
      </c>
      <c r="L78" s="54">
        <f t="shared" si="12"/>
        <v>44775.360000000001</v>
      </c>
      <c r="M78" s="55">
        <f t="shared" si="13"/>
        <v>493.92</v>
      </c>
      <c r="N78" s="72">
        <v>0.49</v>
      </c>
      <c r="O78" s="78"/>
    </row>
    <row r="79" spans="1:17" ht="28.35" customHeight="1" x14ac:dyDescent="0.3">
      <c r="A79" s="43">
        <v>390790</v>
      </c>
      <c r="B79" s="47"/>
      <c r="C79" s="56">
        <v>1</v>
      </c>
      <c r="D79" s="4"/>
      <c r="E79" s="4" t="s">
        <v>32</v>
      </c>
      <c r="F79" s="4">
        <v>17</v>
      </c>
      <c r="G79" s="4">
        <v>121</v>
      </c>
      <c r="H79" s="44">
        <f>F79*G79</f>
        <v>2057</v>
      </c>
      <c r="I79" s="86" t="s">
        <v>8</v>
      </c>
      <c r="J79" s="86"/>
      <c r="K79" s="56">
        <v>36.409999999999997</v>
      </c>
      <c r="L79" s="13">
        <f t="shared" si="12"/>
        <v>74895.37</v>
      </c>
      <c r="M79" s="14">
        <f t="shared" si="13"/>
        <v>8639.4</v>
      </c>
      <c r="N79" s="71">
        <v>4.2</v>
      </c>
      <c r="O79" s="77"/>
    </row>
    <row r="80" spans="1:17" ht="28.35" customHeight="1" x14ac:dyDescent="0.3">
      <c r="A80" s="40">
        <v>390790</v>
      </c>
      <c r="B80" s="45"/>
      <c r="C80" s="57">
        <v>2</v>
      </c>
      <c r="D80" s="3"/>
      <c r="E80" s="3" t="s">
        <v>32</v>
      </c>
      <c r="F80" s="3">
        <v>17</v>
      </c>
      <c r="G80" s="3">
        <v>121</v>
      </c>
      <c r="H80" s="7">
        <f>F80*G80</f>
        <v>2057</v>
      </c>
      <c r="I80" s="87"/>
      <c r="J80" s="87"/>
      <c r="K80" s="57">
        <v>36.409999999999997</v>
      </c>
      <c r="L80" s="17">
        <f t="shared" si="12"/>
        <v>74895.37</v>
      </c>
      <c r="M80" s="18">
        <f t="shared" si="13"/>
        <v>8577.69</v>
      </c>
      <c r="N80" s="69">
        <v>4.17</v>
      </c>
      <c r="O80" s="75"/>
    </row>
    <row r="81" spans="1:15" x14ac:dyDescent="0.3">
      <c r="A81" s="40"/>
      <c r="B81" s="45">
        <v>206453</v>
      </c>
      <c r="C81" s="3"/>
      <c r="D81" s="3">
        <v>1002</v>
      </c>
      <c r="E81" s="3" t="s">
        <v>16</v>
      </c>
      <c r="F81" s="3">
        <v>25</v>
      </c>
      <c r="G81" s="3">
        <v>125</v>
      </c>
      <c r="H81" s="7">
        <f t="shared" ref="H81:H94" si="14">F81*G81</f>
        <v>3125</v>
      </c>
      <c r="I81" s="87"/>
      <c r="J81" s="87" t="s">
        <v>18</v>
      </c>
      <c r="K81" s="3">
        <v>43.28</v>
      </c>
      <c r="L81" s="17">
        <f t="shared" si="12"/>
        <v>135250</v>
      </c>
      <c r="M81" s="18">
        <f t="shared" si="13"/>
        <v>17187.5</v>
      </c>
      <c r="N81" s="69">
        <v>5.5</v>
      </c>
      <c r="O81" s="75" t="s">
        <v>34</v>
      </c>
    </row>
    <row r="82" spans="1:15" x14ac:dyDescent="0.3">
      <c r="A82" s="40"/>
      <c r="B82" s="45">
        <v>206453</v>
      </c>
      <c r="C82" s="3"/>
      <c r="D82" s="3">
        <v>1009</v>
      </c>
      <c r="E82" s="3" t="s">
        <v>16</v>
      </c>
      <c r="F82" s="3">
        <v>25</v>
      </c>
      <c r="G82" s="3">
        <v>125</v>
      </c>
      <c r="H82" s="7">
        <f t="shared" si="14"/>
        <v>3125</v>
      </c>
      <c r="I82" s="87"/>
      <c r="J82" s="87"/>
      <c r="K82" s="3">
        <v>43.28</v>
      </c>
      <c r="L82" s="17">
        <f t="shared" si="12"/>
        <v>135250</v>
      </c>
      <c r="M82" s="18">
        <f t="shared" si="13"/>
        <v>17187.5</v>
      </c>
      <c r="N82" s="69">
        <v>5.5</v>
      </c>
      <c r="O82" s="75" t="s">
        <v>34</v>
      </c>
    </row>
    <row r="83" spans="1:15" x14ac:dyDescent="0.3">
      <c r="A83" s="40"/>
      <c r="B83" s="45">
        <v>206453</v>
      </c>
      <c r="C83" s="3"/>
      <c r="D83" s="3">
        <v>1015</v>
      </c>
      <c r="E83" s="3" t="s">
        <v>16</v>
      </c>
      <c r="F83" s="3">
        <v>21</v>
      </c>
      <c r="G83" s="3">
        <v>125</v>
      </c>
      <c r="H83" s="7">
        <f t="shared" si="14"/>
        <v>2625</v>
      </c>
      <c r="I83" s="87"/>
      <c r="J83" s="87"/>
      <c r="K83" s="3">
        <v>43.28</v>
      </c>
      <c r="L83" s="17">
        <f t="shared" si="12"/>
        <v>113610</v>
      </c>
      <c r="M83" s="18">
        <f t="shared" si="13"/>
        <v>14437.5</v>
      </c>
      <c r="N83" s="69">
        <v>5.5</v>
      </c>
      <c r="O83" s="75" t="s">
        <v>34</v>
      </c>
    </row>
    <row r="84" spans="1:15" x14ac:dyDescent="0.3">
      <c r="A84" s="40"/>
      <c r="B84" s="45">
        <v>206453</v>
      </c>
      <c r="C84" s="3"/>
      <c r="D84" s="3">
        <v>1018</v>
      </c>
      <c r="E84" s="3" t="s">
        <v>16</v>
      </c>
      <c r="F84" s="3">
        <v>21</v>
      </c>
      <c r="G84" s="3">
        <v>125</v>
      </c>
      <c r="H84" s="7">
        <f t="shared" si="14"/>
        <v>2625</v>
      </c>
      <c r="I84" s="87"/>
      <c r="J84" s="87"/>
      <c r="K84" s="3">
        <v>43.28</v>
      </c>
      <c r="L84" s="17">
        <f t="shared" si="12"/>
        <v>113610</v>
      </c>
      <c r="M84" s="18">
        <f t="shared" si="13"/>
        <v>14437.5</v>
      </c>
      <c r="N84" s="69">
        <v>5.5</v>
      </c>
      <c r="O84" s="75" t="s">
        <v>34</v>
      </c>
    </row>
    <row r="85" spans="1:15" x14ac:dyDescent="0.3">
      <c r="A85" s="40"/>
      <c r="B85" s="45">
        <v>206453</v>
      </c>
      <c r="C85" s="3"/>
      <c r="D85" s="3">
        <v>1019</v>
      </c>
      <c r="E85" s="3" t="s">
        <v>16</v>
      </c>
      <c r="F85" s="3">
        <v>25</v>
      </c>
      <c r="G85" s="3">
        <v>125</v>
      </c>
      <c r="H85" s="7">
        <f t="shared" si="14"/>
        <v>3125</v>
      </c>
      <c r="I85" s="87"/>
      <c r="J85" s="87"/>
      <c r="K85" s="3">
        <v>43.28</v>
      </c>
      <c r="L85" s="17">
        <f t="shared" si="12"/>
        <v>135250</v>
      </c>
      <c r="M85" s="18">
        <f t="shared" si="13"/>
        <v>17187.5</v>
      </c>
      <c r="N85" s="69">
        <v>5.5</v>
      </c>
      <c r="O85" s="75" t="s">
        <v>34</v>
      </c>
    </row>
    <row r="86" spans="1:15" x14ac:dyDescent="0.3">
      <c r="A86" s="40"/>
      <c r="B86" s="45">
        <v>206453</v>
      </c>
      <c r="C86" s="3"/>
      <c r="D86" s="3">
        <v>1022</v>
      </c>
      <c r="E86" s="3" t="s">
        <v>16</v>
      </c>
      <c r="F86" s="3">
        <v>25</v>
      </c>
      <c r="G86" s="3">
        <v>125</v>
      </c>
      <c r="H86" s="7">
        <f t="shared" si="14"/>
        <v>3125</v>
      </c>
      <c r="I86" s="87"/>
      <c r="J86" s="87"/>
      <c r="K86" s="3">
        <v>43.28</v>
      </c>
      <c r="L86" s="17">
        <f t="shared" si="12"/>
        <v>135250</v>
      </c>
      <c r="M86" s="18">
        <f t="shared" si="13"/>
        <v>17187.5</v>
      </c>
      <c r="N86" s="69">
        <v>5.5</v>
      </c>
      <c r="O86" s="75" t="s">
        <v>34</v>
      </c>
    </row>
    <row r="87" spans="1:15" x14ac:dyDescent="0.3">
      <c r="A87" s="40"/>
      <c r="B87" s="45">
        <v>206453</v>
      </c>
      <c r="C87" s="3"/>
      <c r="D87" s="3">
        <v>1030</v>
      </c>
      <c r="E87" s="3" t="s">
        <v>16</v>
      </c>
      <c r="F87" s="3">
        <v>21</v>
      </c>
      <c r="G87" s="3">
        <v>125</v>
      </c>
      <c r="H87" s="7">
        <f t="shared" si="14"/>
        <v>2625</v>
      </c>
      <c r="I87" s="87"/>
      <c r="J87" s="87"/>
      <c r="K87" s="3">
        <v>43.28</v>
      </c>
      <c r="L87" s="17">
        <f t="shared" si="12"/>
        <v>113610</v>
      </c>
      <c r="M87" s="18">
        <f t="shared" si="13"/>
        <v>14437.5</v>
      </c>
      <c r="N87" s="69">
        <v>5.5</v>
      </c>
      <c r="O87" s="75" t="s">
        <v>34</v>
      </c>
    </row>
    <row r="88" spans="1:15" x14ac:dyDescent="0.3">
      <c r="A88" s="40"/>
      <c r="B88" s="45">
        <v>206453</v>
      </c>
      <c r="C88" s="3"/>
      <c r="D88" s="3">
        <v>1043</v>
      </c>
      <c r="E88" s="3" t="s">
        <v>16</v>
      </c>
      <c r="F88" s="3">
        <v>21</v>
      </c>
      <c r="G88" s="3">
        <v>125</v>
      </c>
      <c r="H88" s="7">
        <f t="shared" si="14"/>
        <v>2625</v>
      </c>
      <c r="I88" s="87"/>
      <c r="J88" s="87"/>
      <c r="K88" s="3">
        <v>43.28</v>
      </c>
      <c r="L88" s="17">
        <f t="shared" si="12"/>
        <v>113610</v>
      </c>
      <c r="M88" s="18">
        <f t="shared" si="13"/>
        <v>14437.5</v>
      </c>
      <c r="N88" s="69">
        <v>5.5</v>
      </c>
      <c r="O88" s="75" t="s">
        <v>34</v>
      </c>
    </row>
    <row r="89" spans="1:15" x14ac:dyDescent="0.3">
      <c r="A89" s="40"/>
      <c r="B89" s="45">
        <v>206453</v>
      </c>
      <c r="C89" s="3"/>
      <c r="D89" s="3">
        <v>1049</v>
      </c>
      <c r="E89" s="3" t="s">
        <v>16</v>
      </c>
      <c r="F89" s="3">
        <v>21</v>
      </c>
      <c r="G89" s="3">
        <v>125</v>
      </c>
      <c r="H89" s="7">
        <f t="shared" si="14"/>
        <v>2625</v>
      </c>
      <c r="I89" s="87"/>
      <c r="J89" s="87"/>
      <c r="K89" s="3">
        <v>43.28</v>
      </c>
      <c r="L89" s="17">
        <f t="shared" si="12"/>
        <v>113610</v>
      </c>
      <c r="M89" s="18">
        <f t="shared" si="13"/>
        <v>14437.5</v>
      </c>
      <c r="N89" s="69">
        <v>5.5</v>
      </c>
      <c r="O89" s="75" t="s">
        <v>34</v>
      </c>
    </row>
    <row r="90" spans="1:15" x14ac:dyDescent="0.3">
      <c r="A90" s="40"/>
      <c r="B90" s="45">
        <v>206453</v>
      </c>
      <c r="C90" s="3"/>
      <c r="D90" s="3">
        <v>1050</v>
      </c>
      <c r="E90" s="3" t="s">
        <v>16</v>
      </c>
      <c r="F90" s="3">
        <v>21</v>
      </c>
      <c r="G90" s="3">
        <v>125</v>
      </c>
      <c r="H90" s="7">
        <f t="shared" si="14"/>
        <v>2625</v>
      </c>
      <c r="I90" s="87"/>
      <c r="J90" s="87"/>
      <c r="K90" s="3">
        <v>43.28</v>
      </c>
      <c r="L90" s="17">
        <f t="shared" si="12"/>
        <v>113610</v>
      </c>
      <c r="M90" s="18">
        <f t="shared" si="13"/>
        <v>14437.5</v>
      </c>
      <c r="N90" s="69">
        <v>5.5</v>
      </c>
      <c r="O90" s="75" t="s">
        <v>34</v>
      </c>
    </row>
    <row r="91" spans="1:15" x14ac:dyDescent="0.3">
      <c r="A91" s="40"/>
      <c r="B91" s="45">
        <v>206453</v>
      </c>
      <c r="C91" s="3"/>
      <c r="D91" s="3">
        <v>4002</v>
      </c>
      <c r="E91" s="3" t="s">
        <v>16</v>
      </c>
      <c r="F91" s="3">
        <v>21</v>
      </c>
      <c r="G91" s="3">
        <v>57</v>
      </c>
      <c r="H91" s="7">
        <f t="shared" si="14"/>
        <v>1197</v>
      </c>
      <c r="I91" s="87"/>
      <c r="J91" s="87"/>
      <c r="K91" s="3">
        <v>43.28</v>
      </c>
      <c r="L91" s="17">
        <f t="shared" si="12"/>
        <v>51806.16</v>
      </c>
      <c r="M91" s="18">
        <f t="shared" si="13"/>
        <v>6583.5</v>
      </c>
      <c r="N91" s="69">
        <v>5.5</v>
      </c>
      <c r="O91" s="75" t="s">
        <v>34</v>
      </c>
    </row>
    <row r="92" spans="1:15" x14ac:dyDescent="0.3">
      <c r="A92" s="40"/>
      <c r="B92" s="45">
        <v>206453</v>
      </c>
      <c r="C92" s="3"/>
      <c r="D92" s="3">
        <v>4003</v>
      </c>
      <c r="E92" s="3" t="s">
        <v>16</v>
      </c>
      <c r="F92" s="3">
        <v>21</v>
      </c>
      <c r="G92" s="3">
        <v>57</v>
      </c>
      <c r="H92" s="7">
        <f t="shared" si="14"/>
        <v>1197</v>
      </c>
      <c r="I92" s="87"/>
      <c r="J92" s="87"/>
      <c r="K92" s="3">
        <v>43.28</v>
      </c>
      <c r="L92" s="17">
        <f t="shared" si="12"/>
        <v>51806.16</v>
      </c>
      <c r="M92" s="18">
        <f t="shared" si="13"/>
        <v>6583.5</v>
      </c>
      <c r="N92" s="69">
        <v>5.5</v>
      </c>
      <c r="O92" s="75" t="s">
        <v>34</v>
      </c>
    </row>
    <row r="93" spans="1:15" x14ac:dyDescent="0.3">
      <c r="A93" s="40"/>
      <c r="B93" s="45">
        <v>206453</v>
      </c>
      <c r="C93" s="3"/>
      <c r="D93" s="3">
        <v>4008</v>
      </c>
      <c r="E93" s="3" t="s">
        <v>16</v>
      </c>
      <c r="F93" s="3">
        <v>21</v>
      </c>
      <c r="G93" s="3">
        <v>57</v>
      </c>
      <c r="H93" s="7">
        <f t="shared" si="14"/>
        <v>1197</v>
      </c>
      <c r="I93" s="87"/>
      <c r="J93" s="87"/>
      <c r="K93" s="3">
        <v>43.28</v>
      </c>
      <c r="L93" s="17">
        <f t="shared" si="12"/>
        <v>51806.16</v>
      </c>
      <c r="M93" s="18">
        <f t="shared" si="13"/>
        <v>6583.5</v>
      </c>
      <c r="N93" s="69">
        <v>5.5</v>
      </c>
      <c r="O93" s="75" t="s">
        <v>34</v>
      </c>
    </row>
    <row r="94" spans="1:15" ht="15" thickBot="1" x14ac:dyDescent="0.35">
      <c r="A94" s="40"/>
      <c r="B94" s="45">
        <v>206453</v>
      </c>
      <c r="C94" s="3"/>
      <c r="D94" s="3">
        <v>4011</v>
      </c>
      <c r="E94" s="3" t="s">
        <v>16</v>
      </c>
      <c r="F94" s="3">
        <v>21</v>
      </c>
      <c r="G94" s="3">
        <v>57</v>
      </c>
      <c r="H94" s="7">
        <f t="shared" si="14"/>
        <v>1197</v>
      </c>
      <c r="I94" s="87"/>
      <c r="J94" s="87"/>
      <c r="K94" s="3">
        <v>43.28</v>
      </c>
      <c r="L94" s="17">
        <f t="shared" si="12"/>
        <v>51806.16</v>
      </c>
      <c r="M94" s="18">
        <f t="shared" si="13"/>
        <v>6583.5</v>
      </c>
      <c r="N94" s="70">
        <v>5.5</v>
      </c>
      <c r="O94" s="76" t="s">
        <v>34</v>
      </c>
    </row>
    <row r="95" spans="1:15" ht="14.4" customHeight="1" x14ac:dyDescent="0.3">
      <c r="A95" s="43"/>
      <c r="B95" s="4">
        <v>206458</v>
      </c>
      <c r="C95" s="4"/>
      <c r="D95" s="4">
        <v>1002</v>
      </c>
      <c r="E95" s="4" t="s">
        <v>16</v>
      </c>
      <c r="F95" s="4">
        <v>23</v>
      </c>
      <c r="G95" s="4">
        <v>125</v>
      </c>
      <c r="H95" s="44">
        <f t="shared" ref="H95:H118" si="15">F95*G95</f>
        <v>2875</v>
      </c>
      <c r="I95" s="86"/>
      <c r="J95" s="86" t="s">
        <v>18</v>
      </c>
      <c r="K95" s="4">
        <v>43.28</v>
      </c>
      <c r="L95" s="13">
        <f t="shared" si="12"/>
        <v>124430</v>
      </c>
      <c r="M95" s="14">
        <f t="shared" si="13"/>
        <v>15812.5</v>
      </c>
      <c r="N95" s="71">
        <v>5.5</v>
      </c>
      <c r="O95" s="77" t="s">
        <v>34</v>
      </c>
    </row>
    <row r="96" spans="1:15" x14ac:dyDescent="0.3">
      <c r="A96" s="40"/>
      <c r="B96" s="3">
        <v>206458</v>
      </c>
      <c r="C96" s="3"/>
      <c r="D96" s="3">
        <v>1003</v>
      </c>
      <c r="E96" s="3" t="s">
        <v>16</v>
      </c>
      <c r="F96" s="3">
        <v>23</v>
      </c>
      <c r="G96" s="3">
        <v>125</v>
      </c>
      <c r="H96" s="7">
        <f t="shared" si="15"/>
        <v>2875</v>
      </c>
      <c r="I96" s="87"/>
      <c r="J96" s="87"/>
      <c r="K96" s="3">
        <v>43.28</v>
      </c>
      <c r="L96" s="17">
        <f t="shared" si="12"/>
        <v>124430</v>
      </c>
      <c r="M96" s="18">
        <f t="shared" si="13"/>
        <v>15812.5</v>
      </c>
      <c r="N96" s="69">
        <v>5.5</v>
      </c>
      <c r="O96" s="75" t="s">
        <v>34</v>
      </c>
    </row>
    <row r="97" spans="1:15" x14ac:dyDescent="0.3">
      <c r="A97" s="40"/>
      <c r="B97" s="3">
        <v>206458</v>
      </c>
      <c r="C97" s="3"/>
      <c r="D97" s="3">
        <v>1007</v>
      </c>
      <c r="E97" s="3" t="s">
        <v>16</v>
      </c>
      <c r="F97" s="3">
        <v>21</v>
      </c>
      <c r="G97" s="3">
        <v>125</v>
      </c>
      <c r="H97" s="7">
        <f t="shared" si="15"/>
        <v>2625</v>
      </c>
      <c r="I97" s="87"/>
      <c r="J97" s="87"/>
      <c r="K97" s="3">
        <v>43.28</v>
      </c>
      <c r="L97" s="17">
        <f t="shared" si="12"/>
        <v>113610</v>
      </c>
      <c r="M97" s="18">
        <f t="shared" si="13"/>
        <v>14437.5</v>
      </c>
      <c r="N97" s="69">
        <v>5.5</v>
      </c>
      <c r="O97" s="75" t="s">
        <v>34</v>
      </c>
    </row>
    <row r="98" spans="1:15" x14ac:dyDescent="0.3">
      <c r="A98" s="40"/>
      <c r="B98" s="3">
        <v>206458</v>
      </c>
      <c r="C98" s="3"/>
      <c r="D98" s="3">
        <v>1010</v>
      </c>
      <c r="E98" s="3" t="s">
        <v>16</v>
      </c>
      <c r="F98" s="3">
        <v>21</v>
      </c>
      <c r="G98" s="3">
        <v>125</v>
      </c>
      <c r="H98" s="7">
        <f t="shared" si="15"/>
        <v>2625</v>
      </c>
      <c r="I98" s="87"/>
      <c r="J98" s="87"/>
      <c r="K98" s="3">
        <v>43.28</v>
      </c>
      <c r="L98" s="17">
        <f t="shared" si="12"/>
        <v>113610</v>
      </c>
      <c r="M98" s="18">
        <f t="shared" si="13"/>
        <v>14437.5</v>
      </c>
      <c r="N98" s="69">
        <v>5.5</v>
      </c>
      <c r="O98" s="75" t="s">
        <v>34</v>
      </c>
    </row>
    <row r="99" spans="1:15" x14ac:dyDescent="0.3">
      <c r="A99" s="40"/>
      <c r="B99" s="3">
        <v>206458</v>
      </c>
      <c r="C99" s="3"/>
      <c r="D99" s="3">
        <v>1013</v>
      </c>
      <c r="E99" s="3" t="s">
        <v>16</v>
      </c>
      <c r="F99" s="3">
        <v>23</v>
      </c>
      <c r="G99" s="3">
        <v>125</v>
      </c>
      <c r="H99" s="7">
        <f t="shared" si="15"/>
        <v>2875</v>
      </c>
      <c r="I99" s="87"/>
      <c r="J99" s="87"/>
      <c r="K99" s="3">
        <v>43.28</v>
      </c>
      <c r="L99" s="17">
        <f t="shared" si="12"/>
        <v>124430</v>
      </c>
      <c r="M99" s="18">
        <f t="shared" si="13"/>
        <v>15812.5</v>
      </c>
      <c r="N99" s="69">
        <v>5.5</v>
      </c>
      <c r="O99" s="75" t="s">
        <v>34</v>
      </c>
    </row>
    <row r="100" spans="1:15" x14ac:dyDescent="0.3">
      <c r="A100" s="40"/>
      <c r="B100" s="3">
        <v>206458</v>
      </c>
      <c r="C100" s="3"/>
      <c r="D100" s="3">
        <v>1014</v>
      </c>
      <c r="E100" s="3" t="s">
        <v>16</v>
      </c>
      <c r="F100" s="3">
        <v>23</v>
      </c>
      <c r="G100" s="3">
        <v>125</v>
      </c>
      <c r="H100" s="7">
        <f t="shared" si="15"/>
        <v>2875</v>
      </c>
      <c r="I100" s="87"/>
      <c r="J100" s="87"/>
      <c r="K100" s="3">
        <v>43.28</v>
      </c>
      <c r="L100" s="17">
        <f t="shared" si="12"/>
        <v>124430</v>
      </c>
      <c r="M100" s="18">
        <f t="shared" si="13"/>
        <v>15812.5</v>
      </c>
      <c r="N100" s="69">
        <v>5.5</v>
      </c>
      <c r="O100" s="75" t="s">
        <v>34</v>
      </c>
    </row>
    <row r="101" spans="1:15" x14ac:dyDescent="0.3">
      <c r="A101" s="40"/>
      <c r="B101" s="3">
        <v>206458</v>
      </c>
      <c r="C101" s="3"/>
      <c r="D101" s="3">
        <v>1017</v>
      </c>
      <c r="E101" s="3" t="s">
        <v>16</v>
      </c>
      <c r="F101" s="3">
        <v>21</v>
      </c>
      <c r="G101" s="3">
        <v>125</v>
      </c>
      <c r="H101" s="7">
        <f t="shared" si="15"/>
        <v>2625</v>
      </c>
      <c r="I101" s="87"/>
      <c r="J101" s="87"/>
      <c r="K101" s="3">
        <v>43.28</v>
      </c>
      <c r="L101" s="17">
        <f t="shared" si="12"/>
        <v>113610</v>
      </c>
      <c r="M101" s="18">
        <f t="shared" si="13"/>
        <v>14437.5</v>
      </c>
      <c r="N101" s="69">
        <v>5.5</v>
      </c>
      <c r="O101" s="75" t="s">
        <v>34</v>
      </c>
    </row>
    <row r="102" spans="1:15" ht="15" thickBot="1" x14ac:dyDescent="0.35">
      <c r="A102" s="41"/>
      <c r="B102" s="38">
        <v>206458</v>
      </c>
      <c r="C102" s="38"/>
      <c r="D102" s="38">
        <v>1018</v>
      </c>
      <c r="E102" s="38" t="s">
        <v>16</v>
      </c>
      <c r="F102" s="38">
        <v>21</v>
      </c>
      <c r="G102" s="38">
        <v>125</v>
      </c>
      <c r="H102" s="42">
        <f t="shared" si="15"/>
        <v>2625</v>
      </c>
      <c r="I102" s="88"/>
      <c r="J102" s="88"/>
      <c r="K102" s="38">
        <v>43.28</v>
      </c>
      <c r="L102" s="36">
        <f t="shared" si="12"/>
        <v>113610</v>
      </c>
      <c r="M102" s="37">
        <f t="shared" si="13"/>
        <v>14437.5</v>
      </c>
      <c r="N102" s="70">
        <v>5.5</v>
      </c>
      <c r="O102" s="76" t="s">
        <v>34</v>
      </c>
    </row>
    <row r="103" spans="1:15" ht="14.4" customHeight="1" x14ac:dyDescent="0.3">
      <c r="A103" s="10"/>
      <c r="B103" s="11">
        <v>390454</v>
      </c>
      <c r="C103" s="11"/>
      <c r="D103" s="11">
        <v>1003</v>
      </c>
      <c r="E103" s="11" t="s">
        <v>16</v>
      </c>
      <c r="F103" s="11">
        <v>13</v>
      </c>
      <c r="G103" s="11">
        <v>125</v>
      </c>
      <c r="H103" s="12">
        <f t="shared" si="15"/>
        <v>1625</v>
      </c>
      <c r="I103" s="90"/>
      <c r="J103" s="89" t="s">
        <v>18</v>
      </c>
      <c r="K103" s="11">
        <v>43.28</v>
      </c>
      <c r="L103" s="15">
        <f t="shared" si="12"/>
        <v>70330</v>
      </c>
      <c r="M103" s="16">
        <f t="shared" si="13"/>
        <v>8937.5</v>
      </c>
      <c r="N103" s="71">
        <v>5.5</v>
      </c>
      <c r="O103" s="77" t="s">
        <v>34</v>
      </c>
    </row>
    <row r="104" spans="1:15" x14ac:dyDescent="0.3">
      <c r="A104" s="40"/>
      <c r="B104" s="3">
        <v>390454</v>
      </c>
      <c r="C104" s="3"/>
      <c r="D104" s="3">
        <v>1008</v>
      </c>
      <c r="E104" s="3" t="s">
        <v>16</v>
      </c>
      <c r="F104" s="3">
        <v>21</v>
      </c>
      <c r="G104" s="3">
        <v>125</v>
      </c>
      <c r="H104" s="7">
        <f t="shared" si="15"/>
        <v>2625</v>
      </c>
      <c r="I104" s="91"/>
      <c r="J104" s="87"/>
      <c r="K104" s="3">
        <v>43.28</v>
      </c>
      <c r="L104" s="17">
        <f t="shared" si="12"/>
        <v>113610</v>
      </c>
      <c r="M104" s="18">
        <f t="shared" si="13"/>
        <v>14437.5</v>
      </c>
      <c r="N104" s="69">
        <v>5.5</v>
      </c>
      <c r="O104" s="75" t="s">
        <v>34</v>
      </c>
    </row>
    <row r="105" spans="1:15" x14ac:dyDescent="0.3">
      <c r="A105" s="40"/>
      <c r="B105" s="3">
        <v>390454</v>
      </c>
      <c r="C105" s="3"/>
      <c r="D105" s="3">
        <v>1017</v>
      </c>
      <c r="E105" s="3" t="s">
        <v>16</v>
      </c>
      <c r="F105" s="3">
        <v>22</v>
      </c>
      <c r="G105" s="3">
        <v>125</v>
      </c>
      <c r="H105" s="7">
        <f t="shared" si="15"/>
        <v>2750</v>
      </c>
      <c r="I105" s="91"/>
      <c r="J105" s="87"/>
      <c r="K105" s="3">
        <v>43.28</v>
      </c>
      <c r="L105" s="17">
        <f t="shared" si="12"/>
        <v>119020</v>
      </c>
      <c r="M105" s="18">
        <f t="shared" si="13"/>
        <v>15125</v>
      </c>
      <c r="N105" s="69">
        <v>5.5</v>
      </c>
      <c r="O105" s="75" t="s">
        <v>34</v>
      </c>
    </row>
    <row r="106" spans="1:15" x14ac:dyDescent="0.3">
      <c r="A106" s="40"/>
      <c r="B106" s="3">
        <v>390454</v>
      </c>
      <c r="C106" s="3"/>
      <c r="D106" s="3">
        <v>1023</v>
      </c>
      <c r="E106" s="3" t="s">
        <v>16</v>
      </c>
      <c r="F106" s="3">
        <v>13</v>
      </c>
      <c r="G106" s="3">
        <v>125</v>
      </c>
      <c r="H106" s="7">
        <f t="shared" si="15"/>
        <v>1625</v>
      </c>
      <c r="I106" s="91"/>
      <c r="J106" s="87"/>
      <c r="K106" s="3">
        <v>43.28</v>
      </c>
      <c r="L106" s="17">
        <f t="shared" ref="L106:L118" si="16">K106*H106</f>
        <v>70330</v>
      </c>
      <c r="M106" s="18">
        <f t="shared" ref="M106:M118" si="17">N106*H106</f>
        <v>8937.5</v>
      </c>
      <c r="N106" s="69">
        <v>5.5</v>
      </c>
      <c r="O106" s="75" t="s">
        <v>34</v>
      </c>
    </row>
    <row r="107" spans="1:15" x14ac:dyDescent="0.3">
      <c r="A107" s="40"/>
      <c r="B107" s="3">
        <v>390454</v>
      </c>
      <c r="C107" s="3"/>
      <c r="D107" s="3">
        <v>1024</v>
      </c>
      <c r="E107" s="3" t="s">
        <v>16</v>
      </c>
      <c r="F107" s="3">
        <v>14</v>
      </c>
      <c r="G107" s="3">
        <v>125</v>
      </c>
      <c r="H107" s="7">
        <f t="shared" si="15"/>
        <v>1750</v>
      </c>
      <c r="I107" s="91"/>
      <c r="J107" s="87"/>
      <c r="K107" s="3">
        <v>43.28</v>
      </c>
      <c r="L107" s="17">
        <f t="shared" si="16"/>
        <v>75740</v>
      </c>
      <c r="M107" s="18">
        <f t="shared" si="17"/>
        <v>9625</v>
      </c>
      <c r="N107" s="69">
        <v>5.5</v>
      </c>
      <c r="O107" s="75" t="s">
        <v>34</v>
      </c>
    </row>
    <row r="108" spans="1:15" x14ac:dyDescent="0.3">
      <c r="A108" s="40"/>
      <c r="B108" s="3">
        <v>390454</v>
      </c>
      <c r="C108" s="3"/>
      <c r="D108" s="3">
        <v>1027</v>
      </c>
      <c r="E108" s="3" t="s">
        <v>16</v>
      </c>
      <c r="F108" s="3">
        <v>13</v>
      </c>
      <c r="G108" s="3">
        <v>125</v>
      </c>
      <c r="H108" s="7">
        <f t="shared" si="15"/>
        <v>1625</v>
      </c>
      <c r="I108" s="91"/>
      <c r="J108" s="87"/>
      <c r="K108" s="3">
        <v>43.28</v>
      </c>
      <c r="L108" s="17">
        <f t="shared" si="16"/>
        <v>70330</v>
      </c>
      <c r="M108" s="18">
        <f t="shared" si="17"/>
        <v>8937.5</v>
      </c>
      <c r="N108" s="69">
        <v>5.5</v>
      </c>
      <c r="O108" s="75" t="s">
        <v>34</v>
      </c>
    </row>
    <row r="109" spans="1:15" x14ac:dyDescent="0.3">
      <c r="A109" s="40"/>
      <c r="B109" s="3">
        <v>390454</v>
      </c>
      <c r="C109" s="3"/>
      <c r="D109" s="3">
        <v>1028</v>
      </c>
      <c r="E109" s="3" t="s">
        <v>16</v>
      </c>
      <c r="F109" s="3">
        <v>14</v>
      </c>
      <c r="G109" s="3">
        <v>125</v>
      </c>
      <c r="H109" s="7">
        <f t="shared" si="15"/>
        <v>1750</v>
      </c>
      <c r="I109" s="91"/>
      <c r="J109" s="87"/>
      <c r="K109" s="3">
        <v>43.28</v>
      </c>
      <c r="L109" s="17">
        <f t="shared" si="16"/>
        <v>75740</v>
      </c>
      <c r="M109" s="18">
        <f t="shared" si="17"/>
        <v>9625</v>
      </c>
      <c r="N109" s="69">
        <v>5.5</v>
      </c>
      <c r="O109" s="75" t="s">
        <v>34</v>
      </c>
    </row>
    <row r="110" spans="1:15" x14ac:dyDescent="0.3">
      <c r="A110" s="40"/>
      <c r="B110" s="3">
        <v>390454</v>
      </c>
      <c r="C110" s="3"/>
      <c r="D110" s="3">
        <v>1032</v>
      </c>
      <c r="E110" s="3" t="s">
        <v>16</v>
      </c>
      <c r="F110" s="3">
        <v>21</v>
      </c>
      <c r="G110" s="3">
        <v>125</v>
      </c>
      <c r="H110" s="7">
        <f t="shared" si="15"/>
        <v>2625</v>
      </c>
      <c r="I110" s="91"/>
      <c r="J110" s="87"/>
      <c r="K110" s="3">
        <v>43.28</v>
      </c>
      <c r="L110" s="17">
        <f t="shared" si="16"/>
        <v>113610</v>
      </c>
      <c r="M110" s="18">
        <f t="shared" si="17"/>
        <v>14437.5</v>
      </c>
      <c r="N110" s="69">
        <v>5.5</v>
      </c>
      <c r="O110" s="75" t="s">
        <v>34</v>
      </c>
    </row>
    <row r="111" spans="1:15" x14ac:dyDescent="0.3">
      <c r="A111" s="40"/>
      <c r="B111" s="3">
        <v>390454</v>
      </c>
      <c r="C111" s="3"/>
      <c r="D111" s="3">
        <v>4003</v>
      </c>
      <c r="E111" s="3" t="s">
        <v>16</v>
      </c>
      <c r="F111" s="3">
        <v>19</v>
      </c>
      <c r="G111" s="3">
        <v>57</v>
      </c>
      <c r="H111" s="7">
        <f t="shared" si="15"/>
        <v>1083</v>
      </c>
      <c r="I111" s="91"/>
      <c r="J111" s="87"/>
      <c r="K111" s="3">
        <v>43.28</v>
      </c>
      <c r="L111" s="17">
        <f t="shared" si="16"/>
        <v>46872.24</v>
      </c>
      <c r="M111" s="18">
        <f t="shared" si="17"/>
        <v>5956.5</v>
      </c>
      <c r="N111" s="69">
        <v>5.5</v>
      </c>
      <c r="O111" s="75" t="s">
        <v>34</v>
      </c>
    </row>
    <row r="112" spans="1:15" x14ac:dyDescent="0.3">
      <c r="A112" s="40"/>
      <c r="B112" s="3">
        <v>390454</v>
      </c>
      <c r="C112" s="3"/>
      <c r="D112" s="3">
        <v>4005</v>
      </c>
      <c r="E112" s="3" t="s">
        <v>16</v>
      </c>
      <c r="F112" s="3">
        <v>13</v>
      </c>
      <c r="G112" s="3">
        <v>57</v>
      </c>
      <c r="H112" s="7">
        <f t="shared" si="15"/>
        <v>741</v>
      </c>
      <c r="I112" s="91"/>
      <c r="J112" s="87"/>
      <c r="K112" s="3">
        <v>43.28</v>
      </c>
      <c r="L112" s="17">
        <f t="shared" si="16"/>
        <v>32070.48</v>
      </c>
      <c r="M112" s="18">
        <f t="shared" si="17"/>
        <v>4075.5</v>
      </c>
      <c r="N112" s="69">
        <v>5.5</v>
      </c>
      <c r="O112" s="75" t="s">
        <v>34</v>
      </c>
    </row>
    <row r="113" spans="1:15" x14ac:dyDescent="0.3">
      <c r="A113" s="40"/>
      <c r="B113" s="3">
        <v>390454</v>
      </c>
      <c r="C113" s="3"/>
      <c r="D113" s="3">
        <v>4006</v>
      </c>
      <c r="E113" s="3" t="s">
        <v>16</v>
      </c>
      <c r="F113" s="3">
        <v>14</v>
      </c>
      <c r="G113" s="3">
        <v>57</v>
      </c>
      <c r="H113" s="7">
        <f t="shared" si="15"/>
        <v>798</v>
      </c>
      <c r="I113" s="91"/>
      <c r="J113" s="87"/>
      <c r="K113" s="3">
        <v>43.28</v>
      </c>
      <c r="L113" s="17">
        <f t="shared" si="16"/>
        <v>34537.440000000002</v>
      </c>
      <c r="M113" s="18">
        <f t="shared" si="17"/>
        <v>4389</v>
      </c>
      <c r="N113" s="69">
        <v>5.5</v>
      </c>
      <c r="O113" s="75" t="s">
        <v>34</v>
      </c>
    </row>
    <row r="114" spans="1:15" x14ac:dyDescent="0.3">
      <c r="A114" s="40"/>
      <c r="B114" s="3">
        <v>390454</v>
      </c>
      <c r="C114" s="3"/>
      <c r="D114" s="3">
        <v>4008</v>
      </c>
      <c r="E114" s="3" t="s">
        <v>16</v>
      </c>
      <c r="F114" s="3">
        <v>20</v>
      </c>
      <c r="G114" s="3">
        <v>57</v>
      </c>
      <c r="H114" s="7">
        <f t="shared" si="15"/>
        <v>1140</v>
      </c>
      <c r="I114" s="91"/>
      <c r="J114" s="87"/>
      <c r="K114" s="3">
        <v>43.28</v>
      </c>
      <c r="L114" s="17">
        <f t="shared" si="16"/>
        <v>49339.200000000004</v>
      </c>
      <c r="M114" s="18">
        <f t="shared" si="17"/>
        <v>6270</v>
      </c>
      <c r="N114" s="69">
        <v>5.5</v>
      </c>
      <c r="O114" s="75" t="s">
        <v>34</v>
      </c>
    </row>
    <row r="115" spans="1:15" x14ac:dyDescent="0.3">
      <c r="A115" s="40"/>
      <c r="B115" s="3">
        <v>390454</v>
      </c>
      <c r="C115" s="3"/>
      <c r="D115" s="3">
        <v>4009</v>
      </c>
      <c r="E115" s="3" t="s">
        <v>16</v>
      </c>
      <c r="F115" s="3">
        <v>19</v>
      </c>
      <c r="G115" s="3">
        <v>57</v>
      </c>
      <c r="H115" s="7">
        <f t="shared" si="15"/>
        <v>1083</v>
      </c>
      <c r="I115" s="91"/>
      <c r="J115" s="87"/>
      <c r="K115" s="3">
        <v>43.28</v>
      </c>
      <c r="L115" s="17">
        <f t="shared" si="16"/>
        <v>46872.24</v>
      </c>
      <c r="M115" s="18">
        <f t="shared" si="17"/>
        <v>5956.5</v>
      </c>
      <c r="N115" s="69">
        <v>5.5</v>
      </c>
      <c r="O115" s="75" t="s">
        <v>34</v>
      </c>
    </row>
    <row r="116" spans="1:15" x14ac:dyDescent="0.3">
      <c r="A116" s="40"/>
      <c r="B116" s="3">
        <v>390454</v>
      </c>
      <c r="C116" s="3"/>
      <c r="D116" s="3">
        <v>4011</v>
      </c>
      <c r="E116" s="3" t="s">
        <v>16</v>
      </c>
      <c r="F116" s="3">
        <v>13</v>
      </c>
      <c r="G116" s="3">
        <v>57</v>
      </c>
      <c r="H116" s="7">
        <f t="shared" si="15"/>
        <v>741</v>
      </c>
      <c r="I116" s="91"/>
      <c r="J116" s="87"/>
      <c r="K116" s="3">
        <v>43.28</v>
      </c>
      <c r="L116" s="17">
        <f t="shared" si="16"/>
        <v>32070.48</v>
      </c>
      <c r="M116" s="18">
        <f t="shared" si="17"/>
        <v>4075.5</v>
      </c>
      <c r="N116" s="69">
        <v>5.5</v>
      </c>
      <c r="O116" s="75" t="s">
        <v>34</v>
      </c>
    </row>
    <row r="117" spans="1:15" x14ac:dyDescent="0.3">
      <c r="A117" s="40"/>
      <c r="B117" s="3">
        <v>390454</v>
      </c>
      <c r="C117" s="3"/>
      <c r="D117" s="3">
        <v>4012</v>
      </c>
      <c r="E117" s="3" t="s">
        <v>16</v>
      </c>
      <c r="F117" s="3">
        <v>14</v>
      </c>
      <c r="G117" s="3">
        <v>57</v>
      </c>
      <c r="H117" s="7">
        <f t="shared" si="15"/>
        <v>798</v>
      </c>
      <c r="I117" s="91"/>
      <c r="J117" s="87"/>
      <c r="K117" s="3">
        <v>43.28</v>
      </c>
      <c r="L117" s="17">
        <f t="shared" si="16"/>
        <v>34537.440000000002</v>
      </c>
      <c r="M117" s="18">
        <f t="shared" si="17"/>
        <v>4389</v>
      </c>
      <c r="N117" s="69">
        <v>5.5</v>
      </c>
      <c r="O117" s="75" t="s">
        <v>34</v>
      </c>
    </row>
    <row r="118" spans="1:15" ht="15" thickBot="1" x14ac:dyDescent="0.35">
      <c r="A118" s="41"/>
      <c r="B118" s="38">
        <v>390454</v>
      </c>
      <c r="C118" s="38"/>
      <c r="D118" s="38">
        <v>4014</v>
      </c>
      <c r="E118" s="38" t="s">
        <v>16</v>
      </c>
      <c r="F118" s="38">
        <v>20</v>
      </c>
      <c r="G118" s="38">
        <v>57</v>
      </c>
      <c r="H118" s="42">
        <f t="shared" si="15"/>
        <v>1140</v>
      </c>
      <c r="I118" s="92"/>
      <c r="J118" s="88"/>
      <c r="K118" s="38">
        <v>43.28</v>
      </c>
      <c r="L118" s="36">
        <f t="shared" si="16"/>
        <v>49339.200000000004</v>
      </c>
      <c r="M118" s="37">
        <f t="shared" si="17"/>
        <v>6270</v>
      </c>
      <c r="N118" s="70">
        <v>5.5</v>
      </c>
      <c r="O118" s="76" t="s">
        <v>34</v>
      </c>
    </row>
    <row r="119" spans="1:15" ht="15" thickBot="1" x14ac:dyDescent="0.35">
      <c r="A119" s="118" t="s">
        <v>11</v>
      </c>
      <c r="B119" s="119"/>
      <c r="C119" s="120"/>
      <c r="D119" s="120"/>
      <c r="E119" s="120"/>
      <c r="F119" s="120"/>
      <c r="G119" s="120"/>
      <c r="H119" s="19">
        <f>SUM(H6:H118)</f>
        <v>241936</v>
      </c>
      <c r="I119" s="58"/>
      <c r="J119" s="58"/>
      <c r="K119" s="58"/>
      <c r="L119" s="20">
        <f>SUM(L6:L118)</f>
        <v>10563576.749999996</v>
      </c>
      <c r="M119" s="20">
        <f>SUM(M6:M118)</f>
        <v>1551736.44</v>
      </c>
      <c r="N119" s="73">
        <f>SUM(N6:N118)</f>
        <v>612.67999999999995</v>
      </c>
      <c r="O119" s="78"/>
    </row>
    <row r="120" spans="1:15" x14ac:dyDescent="0.3">
      <c r="A120" s="30"/>
      <c r="B120" s="30"/>
      <c r="M120" s="21"/>
      <c r="N120" s="22"/>
    </row>
    <row r="121" spans="1:15" x14ac:dyDescent="0.3">
      <c r="A121" s="82" t="s">
        <v>25</v>
      </c>
      <c r="B121" s="82"/>
      <c r="C121" s="82"/>
      <c r="D121" s="82"/>
      <c r="E121" s="82"/>
      <c r="F121" s="82"/>
      <c r="G121" s="82"/>
      <c r="H121" s="82"/>
      <c r="I121" s="82"/>
      <c r="J121" s="82"/>
      <c r="K121" s="82"/>
      <c r="L121" s="82"/>
      <c r="M121" s="82"/>
      <c r="N121" s="82"/>
    </row>
    <row r="122" spans="1:15" x14ac:dyDescent="0.3">
      <c r="A122" s="82" t="s">
        <v>26</v>
      </c>
      <c r="B122" s="82"/>
      <c r="C122" s="82"/>
      <c r="D122" s="82"/>
      <c r="E122" s="82"/>
      <c r="F122" s="82"/>
      <c r="G122" s="82"/>
      <c r="H122" s="82"/>
      <c r="I122" s="82"/>
      <c r="J122" s="82"/>
      <c r="K122" s="82"/>
      <c r="L122" s="82"/>
      <c r="M122" s="82"/>
      <c r="N122" s="82"/>
    </row>
    <row r="123" spans="1:15" x14ac:dyDescent="0.3">
      <c r="A123" s="84" t="s">
        <v>9</v>
      </c>
      <c r="B123" s="84"/>
      <c r="C123" s="84"/>
      <c r="D123" s="84"/>
      <c r="E123" s="84"/>
      <c r="F123" s="85">
        <v>42.75</v>
      </c>
      <c r="G123" s="79"/>
    </row>
    <row r="124" spans="1:15" x14ac:dyDescent="0.3">
      <c r="A124" s="84" t="s">
        <v>20</v>
      </c>
      <c r="B124" s="84"/>
      <c r="C124" s="84"/>
      <c r="D124" s="84"/>
      <c r="E124" s="84"/>
      <c r="F124" s="85">
        <v>44.16</v>
      </c>
      <c r="G124" s="79"/>
    </row>
    <row r="125" spans="1:15" x14ac:dyDescent="0.3">
      <c r="A125" s="84" t="s">
        <v>19</v>
      </c>
      <c r="B125" s="84"/>
      <c r="C125" s="84"/>
      <c r="D125" s="84"/>
      <c r="E125" s="84"/>
      <c r="F125" s="85">
        <v>43.25</v>
      </c>
      <c r="G125" s="79"/>
      <c r="H125" s="34">
        <v>35.32</v>
      </c>
    </row>
    <row r="126" spans="1:15" x14ac:dyDescent="0.3">
      <c r="A126" s="82" t="s">
        <v>28</v>
      </c>
      <c r="B126" s="82"/>
      <c r="C126" s="82"/>
      <c r="D126" s="82"/>
      <c r="E126" s="82"/>
      <c r="F126" s="82"/>
      <c r="G126" s="82"/>
      <c r="H126" s="82"/>
      <c r="I126" s="82"/>
      <c r="J126" s="82"/>
      <c r="K126" s="82"/>
      <c r="L126" s="82"/>
      <c r="M126" s="82"/>
      <c r="N126" s="82"/>
    </row>
    <row r="127" spans="1:15" x14ac:dyDescent="0.3">
      <c r="A127" s="84" t="s">
        <v>9</v>
      </c>
      <c r="B127" s="84"/>
      <c r="C127" s="84"/>
      <c r="D127" s="84"/>
      <c r="E127" s="84"/>
      <c r="F127" s="85">
        <v>43.83</v>
      </c>
      <c r="G127" s="79"/>
    </row>
    <row r="128" spans="1:15" x14ac:dyDescent="0.3">
      <c r="A128" s="84" t="s">
        <v>20</v>
      </c>
      <c r="B128" s="84"/>
      <c r="C128" s="84"/>
      <c r="D128" s="84"/>
      <c r="E128" s="84"/>
      <c r="F128" s="85">
        <v>45.46</v>
      </c>
      <c r="G128" s="79"/>
    </row>
    <row r="129" spans="1:14" x14ac:dyDescent="0.3">
      <c r="A129" s="84" t="s">
        <v>19</v>
      </c>
      <c r="B129" s="84"/>
      <c r="C129" s="84"/>
      <c r="D129" s="84"/>
      <c r="E129" s="84"/>
      <c r="F129" s="85">
        <v>44.42</v>
      </c>
      <c r="G129" s="79"/>
      <c r="H129" s="34">
        <v>36.409999999999997</v>
      </c>
    </row>
    <row r="130" spans="1:14" x14ac:dyDescent="0.3">
      <c r="A130" s="82" t="s">
        <v>29</v>
      </c>
      <c r="B130" s="82"/>
      <c r="C130" s="82"/>
      <c r="D130" s="82"/>
      <c r="E130" s="82"/>
      <c r="F130" s="82"/>
      <c r="G130" s="82"/>
      <c r="H130" s="82"/>
      <c r="I130" s="82"/>
      <c r="J130" s="82"/>
      <c r="K130" s="82"/>
      <c r="L130" s="82"/>
      <c r="M130" s="82"/>
      <c r="N130" s="82"/>
    </row>
    <row r="131" spans="1:14" x14ac:dyDescent="0.3">
      <c r="A131" s="83" t="s">
        <v>30</v>
      </c>
      <c r="B131" s="83"/>
      <c r="C131" s="83"/>
      <c r="D131" s="83"/>
      <c r="E131" s="83"/>
      <c r="F131" s="83"/>
      <c r="G131" s="83"/>
      <c r="H131" s="83"/>
      <c r="I131" s="83"/>
      <c r="J131" s="83"/>
      <c r="K131" s="83"/>
      <c r="L131" s="83"/>
      <c r="M131" s="83"/>
      <c r="N131" s="83"/>
    </row>
    <row r="132" spans="1:14" x14ac:dyDescent="0.3">
      <c r="A132" s="83"/>
      <c r="B132" s="83"/>
      <c r="C132" s="83"/>
      <c r="D132" s="83"/>
      <c r="E132" s="83"/>
      <c r="F132" s="83"/>
      <c r="G132" s="83"/>
      <c r="H132" s="83"/>
      <c r="I132" s="83"/>
      <c r="J132" s="83"/>
      <c r="K132" s="83"/>
      <c r="L132" s="83"/>
      <c r="M132" s="83"/>
      <c r="N132" s="83"/>
    </row>
    <row r="133" spans="1:14" x14ac:dyDescent="0.3">
      <c r="A133" s="83" t="s">
        <v>35</v>
      </c>
      <c r="B133" s="83"/>
      <c r="C133" s="83"/>
      <c r="D133" s="83"/>
      <c r="E133" s="83"/>
      <c r="F133" s="83"/>
      <c r="G133" s="83"/>
      <c r="H133" s="83"/>
      <c r="I133" s="83"/>
      <c r="J133" s="83"/>
      <c r="K133" s="83"/>
      <c r="L133" s="83"/>
      <c r="M133" s="83"/>
      <c r="N133" s="83"/>
    </row>
    <row r="134" spans="1:14" x14ac:dyDescent="0.3">
      <c r="A134" s="83"/>
      <c r="B134" s="83"/>
      <c r="C134" s="83"/>
      <c r="D134" s="83"/>
      <c r="E134" s="83"/>
      <c r="F134" s="83"/>
      <c r="G134" s="83"/>
      <c r="H134" s="83"/>
      <c r="I134" s="83"/>
      <c r="J134" s="83"/>
      <c r="K134" s="83"/>
      <c r="L134" s="83"/>
      <c r="M134" s="83"/>
      <c r="N134" s="83"/>
    </row>
    <row r="135" spans="1:14" x14ac:dyDescent="0.3">
      <c r="A135" s="1"/>
      <c r="B135" s="1"/>
      <c r="C135" s="1"/>
      <c r="D135" s="1"/>
      <c r="E135" s="1"/>
      <c r="F135" s="35"/>
      <c r="G135" s="1"/>
      <c r="L135" s="79"/>
      <c r="M135" s="79"/>
      <c r="N135" s="79"/>
    </row>
    <row r="136" spans="1:14" x14ac:dyDescent="0.3">
      <c r="A136" s="1"/>
      <c r="B136" s="1"/>
      <c r="C136" s="1"/>
      <c r="D136" s="1"/>
      <c r="E136" s="1"/>
      <c r="F136" s="35"/>
      <c r="G136" s="1"/>
      <c r="L136" s="79"/>
      <c r="M136" s="79"/>
      <c r="N136" s="79"/>
    </row>
    <row r="137" spans="1:14" x14ac:dyDescent="0.3">
      <c r="A137" s="1"/>
      <c r="B137" s="1"/>
      <c r="C137" s="1"/>
      <c r="D137" s="1"/>
      <c r="E137" s="1"/>
      <c r="F137" s="35"/>
      <c r="G137" s="1"/>
      <c r="L137" s="79"/>
      <c r="M137" s="79"/>
      <c r="N137" s="79"/>
    </row>
    <row r="138" spans="1:14" x14ac:dyDescent="0.3">
      <c r="A138" s="79" t="s">
        <v>21</v>
      </c>
      <c r="B138" s="79"/>
      <c r="C138" s="79"/>
      <c r="D138" s="79"/>
      <c r="E138" s="2" t="s">
        <v>23</v>
      </c>
      <c r="L138" s="79"/>
      <c r="M138" s="79"/>
      <c r="N138" s="79"/>
    </row>
    <row r="139" spans="1:14" x14ac:dyDescent="0.3">
      <c r="L139" s="79"/>
      <c r="M139" s="79"/>
      <c r="N139" s="79"/>
    </row>
    <row r="140" spans="1:14" x14ac:dyDescent="0.3">
      <c r="L140" s="79" t="s">
        <v>22</v>
      </c>
      <c r="M140" s="79"/>
      <c r="N140" s="79"/>
    </row>
    <row r="141" spans="1:14" x14ac:dyDescent="0.3">
      <c r="L141" s="79" t="s">
        <v>33</v>
      </c>
      <c r="M141" s="79"/>
      <c r="N141" s="79"/>
    </row>
  </sheetData>
  <mergeCells count="60">
    <mergeCell ref="I40:I46"/>
    <mergeCell ref="A2:O3"/>
    <mergeCell ref="J1:O1"/>
    <mergeCell ref="J40:J46"/>
    <mergeCell ref="A133:N134"/>
    <mergeCell ref="N4:O5"/>
    <mergeCell ref="I6:I13"/>
    <mergeCell ref="I14:I23"/>
    <mergeCell ref="A4:B4"/>
    <mergeCell ref="C4:D4"/>
    <mergeCell ref="E4:E5"/>
    <mergeCell ref="L4:L5"/>
    <mergeCell ref="M4:M5"/>
    <mergeCell ref="F4:F5"/>
    <mergeCell ref="H4:H5"/>
    <mergeCell ref="G4:G5"/>
    <mergeCell ref="A119:G119"/>
    <mergeCell ref="I47:I61"/>
    <mergeCell ref="I79:I80"/>
    <mergeCell ref="I81:I94"/>
    <mergeCell ref="J47:J61"/>
    <mergeCell ref="J81:J94"/>
    <mergeCell ref="I4:J4"/>
    <mergeCell ref="J6:J13"/>
    <mergeCell ref="J14:J23"/>
    <mergeCell ref="J28:J31"/>
    <mergeCell ref="J32:J39"/>
    <mergeCell ref="I24:I27"/>
    <mergeCell ref="J24:J27"/>
    <mergeCell ref="I28:I31"/>
    <mergeCell ref="I32:I39"/>
    <mergeCell ref="J95:J102"/>
    <mergeCell ref="J103:J118"/>
    <mergeCell ref="I103:I118"/>
    <mergeCell ref="I95:I102"/>
    <mergeCell ref="J62:J77"/>
    <mergeCell ref="J79:J80"/>
    <mergeCell ref="I62:I77"/>
    <mergeCell ref="A122:N122"/>
    <mergeCell ref="A125:E125"/>
    <mergeCell ref="A124:E124"/>
    <mergeCell ref="F123:G123"/>
    <mergeCell ref="F124:G124"/>
    <mergeCell ref="F125:G125"/>
    <mergeCell ref="L140:N140"/>
    <mergeCell ref="L141:N141"/>
    <mergeCell ref="L135:N139"/>
    <mergeCell ref="K4:K5"/>
    <mergeCell ref="A121:N121"/>
    <mergeCell ref="A131:N132"/>
    <mergeCell ref="A138:D138"/>
    <mergeCell ref="A129:E129"/>
    <mergeCell ref="F129:G129"/>
    <mergeCell ref="A130:N130"/>
    <mergeCell ref="A126:N126"/>
    <mergeCell ref="A127:E127"/>
    <mergeCell ref="F127:G127"/>
    <mergeCell ref="A128:E128"/>
    <mergeCell ref="F128:G128"/>
    <mergeCell ref="A123:E123"/>
  </mergeCells>
  <phoneticPr fontId="4" type="noConversion"/>
  <pageMargins left="0.70866141732283472" right="0.70866141732283472" top="0.78740157480314965" bottom="0.78740157480314965" header="0.31496062992125984" footer="0.31496062992125984"/>
  <pageSetup paperSize="9" scale="72" fitToHeight="0" orientation="landscape" r:id="rId1"/>
  <headerFooter>
    <oddHeader>&amp;RPříloha č. 2 k Veřejnoprávní smlouvě  VLD – Objednávka Středočeského kraje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IDSK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Jansák Jan</dc:creator>
  <cp:lastModifiedBy>Ales</cp:lastModifiedBy>
  <cp:lastPrinted>2022-05-13T04:54:31Z</cp:lastPrinted>
  <dcterms:created xsi:type="dcterms:W3CDTF">2021-01-14T09:13:07Z</dcterms:created>
  <dcterms:modified xsi:type="dcterms:W3CDTF">2022-05-13T04:54:53Z</dcterms:modified>
</cp:coreProperties>
</file>