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láma\ODM 2024\Materiály pořadatelství\Smlouva Pořadatelství JČK ČOV\ZK 11.5.2023\"/>
    </mc:Choice>
  </mc:AlternateContent>
  <xr:revisionPtr revIDLastSave="0" documentId="13_ncr:1_{C6266983-DB81-4227-8EDE-41087D688474}" xr6:coauthVersionLast="47" xr6:coauthVersionMax="47" xr10:uidLastSave="{00000000-0000-0000-0000-000000000000}"/>
  <bookViews>
    <workbookView xWindow="1170" yWindow="1170" windowWidth="21600" windowHeight="11385" xr2:uid="{0570B5EF-9CB6-4B88-8FEB-227A51B79F27}"/>
  </bookViews>
  <sheets>
    <sheet name="Přehl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  <c r="I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J28" i="1" l="1"/>
  <c r="J29" i="1" s="1"/>
  <c r="K27" i="1"/>
</calcChain>
</file>

<file path=xl/sharedStrings.xml><?xml version="1.0" encoding="utf-8"?>
<sst xmlns="http://schemas.openxmlformats.org/spreadsheetml/2006/main" count="116" uniqueCount="103">
  <si>
    <t>sportovci</t>
  </si>
  <si>
    <t>doprovod</t>
  </si>
  <si>
    <t>sport</t>
  </si>
  <si>
    <t xml:space="preserve">místo </t>
  </si>
  <si>
    <t>celkem</t>
  </si>
  <si>
    <t>1.</t>
  </si>
  <si>
    <t>atletika</t>
  </si>
  <si>
    <t>Sokolák</t>
  </si>
  <si>
    <t>Sokolský stadion ČB</t>
  </si>
  <si>
    <t>basketbal - dívky</t>
  </si>
  <si>
    <t>ZŠ a MŠ Helsinská  Tábor,  Gymnázium Pierra de Coubertina Tábor</t>
  </si>
  <si>
    <t>2.</t>
  </si>
  <si>
    <t>basketbal</t>
  </si>
  <si>
    <t>Kubatovka, Nerudovka, Bárovka</t>
  </si>
  <si>
    <t>basketbal - hoši</t>
  </si>
  <si>
    <t>ZŠ Kubatova / hala PF JČU</t>
  </si>
  <si>
    <t>3.</t>
  </si>
  <si>
    <t>beach</t>
  </si>
  <si>
    <t>Areál Beach Service Aréna České Budějovice</t>
  </si>
  <si>
    <t>badminton</t>
  </si>
  <si>
    <t xml:space="preserve">Sokolovna ČB - velký sál </t>
  </si>
  <si>
    <t>4.</t>
  </si>
  <si>
    <t>cyklistika</t>
  </si>
  <si>
    <t>Cyklistický ovál Komora v Táboře, Kolorádo areál - pumptrack České Budějovice</t>
  </si>
  <si>
    <t>Výstaviště ČB - silniční, Tábor - cyklokros</t>
  </si>
  <si>
    <t>florbal - dívky</t>
  </si>
  <si>
    <t>SŠ obchodu, služeb a řemesel Tábor, Sportovní hala Kvapilova Tábor</t>
  </si>
  <si>
    <t>5.</t>
  </si>
  <si>
    <t>florbal</t>
  </si>
  <si>
    <t>Nafukovací hala SKP</t>
  </si>
  <si>
    <t>florbal - hoši</t>
  </si>
  <si>
    <t>Budvar aréna ČB</t>
  </si>
  <si>
    <t>6.</t>
  </si>
  <si>
    <t>fotbal</t>
  </si>
  <si>
    <t>Složiště</t>
  </si>
  <si>
    <t>fotbal - hoši</t>
  </si>
  <si>
    <t>Složiště, SK Roudné</t>
  </si>
  <si>
    <t>házená - hoši</t>
  </si>
  <si>
    <t>TJ Spartak Sezimovo Ústí</t>
  </si>
  <si>
    <t>házená - dívky</t>
  </si>
  <si>
    <t>TJ Lokomotiva ČB</t>
  </si>
  <si>
    <t>8.</t>
  </si>
  <si>
    <t>karate</t>
  </si>
  <si>
    <t>Destinka, Fight club</t>
  </si>
  <si>
    <t>Výstaviště ČB pavilon T1</t>
  </si>
  <si>
    <t>9.</t>
  </si>
  <si>
    <t>letní biatlon</t>
  </si>
  <si>
    <t>Stromovka, střelnice??</t>
  </si>
  <si>
    <t>softball - dívky</t>
  </si>
  <si>
    <t>areál TJ Sokol Hluboká n. Vltavou</t>
  </si>
  <si>
    <t>10.</t>
  </si>
  <si>
    <t>orientační běh</t>
  </si>
  <si>
    <t>Kleť</t>
  </si>
  <si>
    <t>plavání</t>
  </si>
  <si>
    <t>Plavecký stadion ČB</t>
  </si>
  <si>
    <t>paraplavání</t>
  </si>
  <si>
    <t>11.</t>
  </si>
  <si>
    <t>bazén ČB</t>
  </si>
  <si>
    <t>beach volejbal</t>
  </si>
  <si>
    <t>BeachPark ČB</t>
  </si>
  <si>
    <t>12.</t>
  </si>
  <si>
    <t>sportovní gymnastika/moderní gymmastika</t>
  </si>
  <si>
    <t>Gym centrum ČB</t>
  </si>
  <si>
    <t>moderní gymnastika</t>
  </si>
  <si>
    <t>13.</t>
  </si>
  <si>
    <t>sportovní střelba</t>
  </si>
  <si>
    <t>tělocvična SKP</t>
  </si>
  <si>
    <t>Výstaviště ČB pavilon Z</t>
  </si>
  <si>
    <t>14.</t>
  </si>
  <si>
    <t>stolní tenis</t>
  </si>
  <si>
    <t>SK Pedagog</t>
  </si>
  <si>
    <t xml:space="preserve">stolní tenis </t>
  </si>
  <si>
    <t>Výstaviště ČB pavilon T2</t>
  </si>
  <si>
    <t>15.</t>
  </si>
  <si>
    <t>tenis</t>
  </si>
  <si>
    <t>LTC ČB, Hluboká?</t>
  </si>
  <si>
    <t xml:space="preserve">triatlon </t>
  </si>
  <si>
    <t>Mydlovarský rybník Zliv</t>
  </si>
  <si>
    <t>16.</t>
  </si>
  <si>
    <t>triatlon</t>
  </si>
  <si>
    <t>Hlincová Hora u Českých Budějovic
start - rybník Mrhal</t>
  </si>
  <si>
    <t xml:space="preserve">vodní slalom </t>
  </si>
  <si>
    <t>Areál Lídy Polesné České Vrbné</t>
  </si>
  <si>
    <t>volejbal - dívky</t>
  </si>
  <si>
    <t>Sportovní hala Mír Tábor</t>
  </si>
  <si>
    <t>17.</t>
  </si>
  <si>
    <t>vodní slalom</t>
  </si>
  <si>
    <t>Kanál</t>
  </si>
  <si>
    <t>volejbal - hoši</t>
  </si>
  <si>
    <t>Sportovní hala ČB</t>
  </si>
  <si>
    <t>jachting</t>
  </si>
  <si>
    <t>Bezdrev</t>
  </si>
  <si>
    <t>Lišov</t>
  </si>
  <si>
    <t>vedoucí výpravy</t>
  </si>
  <si>
    <t>1 kraj - 2 vedoucí výpravy</t>
  </si>
  <si>
    <t>vyjma červených</t>
  </si>
  <si>
    <t>14 krajů</t>
  </si>
  <si>
    <t>311/kraj</t>
  </si>
  <si>
    <t>269/kraj</t>
  </si>
  <si>
    <t>ZA KRAJ</t>
  </si>
  <si>
    <t>CELKEM</t>
  </si>
  <si>
    <t xml:space="preserve"> </t>
  </si>
  <si>
    <t>Příloha č. 04 návrhu 163/ZK/23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</si>
</sst>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name val="Calibri"/>
      <family val="2"/>
      <charset val="238"/>
    </font>
    <font>
      <sz val="11"/>
      <color rgb="FFFF0000"/>
      <name val="Calibri"/>
    </font>
    <font>
      <sz val="11"/>
      <name val="Calibri"/>
    </font>
    <font>
      <sz val="11"/>
      <name val="Calibri"/>
      <family val="2"/>
      <charset val="238"/>
      <scheme val="minor"/>
    </font>
    <font>
      <b/>
      <sz val="11"/>
      <color rgb="FF000000"/>
      <name val="Calibri"/>
    </font>
    <font>
      <b/>
      <u/>
      <sz val="11"/>
      <name val="Calibri"/>
    </font>
    <font>
      <b/>
      <u/>
      <sz val="11"/>
      <color rgb="FF000000"/>
      <name val="Calibri"/>
    </font>
    <font>
      <strike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</font>
    <font>
      <b/>
      <u/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0" fillId="0" borderId="31" xfId="0" applyFont="1" applyBorder="1"/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2" fillId="0" borderId="0" xfId="0" applyFont="1"/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10" fillId="0" borderId="30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C8C6E-96AE-4FD1-8971-A46E95B78D1D}">
  <sheetPr>
    <tabColor theme="7" tint="0.39997558519241921"/>
    <pageSetUpPr fitToPage="1"/>
  </sheetPr>
  <dimension ref="A1:V35"/>
  <sheetViews>
    <sheetView tabSelected="1" topLeftCell="F1" zoomScale="85" zoomScaleNormal="85" workbookViewId="0">
      <selection activeCell="S14" sqref="S14"/>
    </sheetView>
  </sheetViews>
  <sheetFormatPr defaultRowHeight="15" x14ac:dyDescent="0.25"/>
  <cols>
    <col min="1" max="1" width="4" hidden="1" customWidth="1"/>
    <col min="2" max="2" width="23.140625" hidden="1" customWidth="1"/>
    <col min="3" max="3" width="19.140625" hidden="1" customWidth="1"/>
    <col min="4" max="5" width="9.140625" hidden="1" customWidth="1"/>
    <col min="6" max="6" width="4.140625" customWidth="1"/>
    <col min="7" max="7" width="22.42578125" style="74" customWidth="1"/>
    <col min="8" max="8" width="67" style="74" customWidth="1"/>
    <col min="9" max="11" width="10.7109375" customWidth="1"/>
    <col min="13" max="13" width="11.28515625" customWidth="1"/>
  </cols>
  <sheetData>
    <row r="1" spans="1:22" ht="20.100000000000001" customHeight="1" thickBot="1" x14ac:dyDescent="0.3">
      <c r="A1" s="1"/>
      <c r="B1" s="1"/>
      <c r="C1" s="2"/>
      <c r="D1" s="3" t="s">
        <v>0</v>
      </c>
      <c r="E1" s="4" t="s">
        <v>1</v>
      </c>
      <c r="F1" s="5"/>
      <c r="G1" s="6" t="s">
        <v>2</v>
      </c>
      <c r="H1" s="7" t="s">
        <v>3</v>
      </c>
      <c r="I1" s="8" t="s">
        <v>0</v>
      </c>
      <c r="J1" s="8" t="s">
        <v>1</v>
      </c>
      <c r="K1" s="8" t="s">
        <v>4</v>
      </c>
      <c r="L1" s="9"/>
      <c r="Q1" t="s">
        <v>102</v>
      </c>
      <c r="S1" s="86"/>
    </row>
    <row r="2" spans="1:22" ht="20.100000000000001" customHeight="1" x14ac:dyDescent="0.25">
      <c r="A2" s="10" t="s">
        <v>5</v>
      </c>
      <c r="B2" s="11" t="s">
        <v>6</v>
      </c>
      <c r="C2" s="12" t="s">
        <v>7</v>
      </c>
      <c r="D2" s="13">
        <v>32</v>
      </c>
      <c r="E2" s="14">
        <v>4</v>
      </c>
      <c r="F2" s="15">
        <v>1</v>
      </c>
      <c r="G2" s="16" t="s">
        <v>6</v>
      </c>
      <c r="H2" s="17" t="s">
        <v>8</v>
      </c>
      <c r="I2" s="18">
        <v>30</v>
      </c>
      <c r="J2" s="18">
        <v>4</v>
      </c>
      <c r="K2" s="18">
        <f>(I2+J2)*14</f>
        <v>476</v>
      </c>
      <c r="L2" s="9"/>
      <c r="M2" s="19"/>
      <c r="S2" s="87"/>
    </row>
    <row r="3" spans="1:22" ht="20.100000000000001" customHeight="1" x14ac:dyDescent="0.25">
      <c r="A3" s="20"/>
      <c r="B3" s="21"/>
      <c r="C3" s="22"/>
      <c r="D3" s="23"/>
      <c r="E3" s="24"/>
      <c r="F3" s="25">
        <v>2</v>
      </c>
      <c r="G3" s="26" t="s">
        <v>9</v>
      </c>
      <c r="H3" s="27" t="s">
        <v>10</v>
      </c>
      <c r="I3" s="28">
        <v>12</v>
      </c>
      <c r="J3" s="28">
        <v>2</v>
      </c>
      <c r="K3" s="28">
        <f t="shared" ref="K3:K23" si="0">(I3+J3)*14</f>
        <v>196</v>
      </c>
      <c r="L3" s="9"/>
      <c r="M3" s="19"/>
    </row>
    <row r="4" spans="1:22" ht="20.100000000000001" customHeight="1" x14ac:dyDescent="0.25">
      <c r="A4" s="29" t="s">
        <v>11</v>
      </c>
      <c r="B4" s="29" t="s">
        <v>12</v>
      </c>
      <c r="C4" s="30" t="s">
        <v>13</v>
      </c>
      <c r="D4" s="31">
        <v>24</v>
      </c>
      <c r="E4" s="32">
        <v>4</v>
      </c>
      <c r="F4" s="33">
        <v>2</v>
      </c>
      <c r="G4" s="34" t="s">
        <v>14</v>
      </c>
      <c r="H4" s="35" t="s">
        <v>15</v>
      </c>
      <c r="I4" s="28">
        <v>12</v>
      </c>
      <c r="J4" s="28">
        <v>2</v>
      </c>
      <c r="K4" s="28">
        <f t="shared" si="0"/>
        <v>196</v>
      </c>
      <c r="L4" s="9"/>
      <c r="M4" s="19"/>
    </row>
    <row r="5" spans="1:22" ht="20.100000000000001" customHeight="1" x14ac:dyDescent="0.25">
      <c r="A5" s="36" t="s">
        <v>16</v>
      </c>
      <c r="B5" s="36" t="s">
        <v>17</v>
      </c>
      <c r="C5" s="37" t="s">
        <v>18</v>
      </c>
      <c r="D5" s="38">
        <v>4</v>
      </c>
      <c r="E5" s="39">
        <v>2</v>
      </c>
      <c r="F5" s="33">
        <v>3</v>
      </c>
      <c r="G5" s="34" t="s">
        <v>19</v>
      </c>
      <c r="H5" s="35" t="s">
        <v>20</v>
      </c>
      <c r="I5" s="28">
        <v>4</v>
      </c>
      <c r="J5" s="28">
        <v>2</v>
      </c>
      <c r="K5" s="28">
        <f t="shared" si="0"/>
        <v>84</v>
      </c>
      <c r="L5" s="9"/>
      <c r="M5" s="19"/>
    </row>
    <row r="6" spans="1:22" ht="20.100000000000001" customHeight="1" x14ac:dyDescent="0.25">
      <c r="A6" s="29" t="s">
        <v>21</v>
      </c>
      <c r="B6" s="29" t="s">
        <v>22</v>
      </c>
      <c r="C6" s="40" t="s">
        <v>23</v>
      </c>
      <c r="D6" s="31">
        <v>8</v>
      </c>
      <c r="E6" s="32">
        <v>2</v>
      </c>
      <c r="F6" s="33">
        <v>4</v>
      </c>
      <c r="G6" s="34" t="s">
        <v>22</v>
      </c>
      <c r="H6" s="35" t="s">
        <v>24</v>
      </c>
      <c r="I6" s="28">
        <v>8</v>
      </c>
      <c r="J6" s="28">
        <v>2</v>
      </c>
      <c r="K6" s="28">
        <f t="shared" si="0"/>
        <v>140</v>
      </c>
      <c r="L6" s="9"/>
      <c r="M6" s="19"/>
    </row>
    <row r="7" spans="1:22" ht="20.100000000000001" customHeight="1" x14ac:dyDescent="0.25">
      <c r="A7" s="29"/>
      <c r="B7" s="29"/>
      <c r="C7" s="40"/>
      <c r="D7" s="31"/>
      <c r="E7" s="32"/>
      <c r="F7" s="33">
        <v>5</v>
      </c>
      <c r="G7" s="34" t="s">
        <v>25</v>
      </c>
      <c r="H7" s="35" t="s">
        <v>26</v>
      </c>
      <c r="I7" s="28">
        <v>14</v>
      </c>
      <c r="J7" s="28">
        <v>2</v>
      </c>
      <c r="K7" s="28">
        <f t="shared" si="0"/>
        <v>224</v>
      </c>
      <c r="L7" s="9"/>
      <c r="M7" s="19"/>
    </row>
    <row r="8" spans="1:22" ht="20.100000000000001" customHeight="1" x14ac:dyDescent="0.25">
      <c r="A8" s="41" t="s">
        <v>27</v>
      </c>
      <c r="B8" s="41" t="s">
        <v>28</v>
      </c>
      <c r="C8" s="42" t="s">
        <v>29</v>
      </c>
      <c r="D8" s="43">
        <v>28</v>
      </c>
      <c r="E8" s="44">
        <v>4</v>
      </c>
      <c r="F8" s="33">
        <v>5</v>
      </c>
      <c r="G8" s="34" t="s">
        <v>30</v>
      </c>
      <c r="H8" s="35" t="s">
        <v>31</v>
      </c>
      <c r="I8" s="28">
        <v>14</v>
      </c>
      <c r="J8" s="28">
        <v>2</v>
      </c>
      <c r="K8" s="28">
        <f t="shared" si="0"/>
        <v>224</v>
      </c>
      <c r="L8" s="9"/>
      <c r="M8" s="19"/>
    </row>
    <row r="9" spans="1:22" ht="20.100000000000001" customHeight="1" x14ac:dyDescent="0.25">
      <c r="A9" s="29" t="s">
        <v>32</v>
      </c>
      <c r="B9" s="29" t="s">
        <v>33</v>
      </c>
      <c r="C9" s="30" t="s">
        <v>34</v>
      </c>
      <c r="D9" s="31">
        <v>18</v>
      </c>
      <c r="E9" s="32">
        <v>3</v>
      </c>
      <c r="F9" s="33">
        <v>6</v>
      </c>
      <c r="G9" s="34" t="s">
        <v>35</v>
      </c>
      <c r="H9" s="35" t="s">
        <v>36</v>
      </c>
      <c r="I9" s="28">
        <v>17</v>
      </c>
      <c r="J9" s="28">
        <v>2</v>
      </c>
      <c r="K9" s="28">
        <f t="shared" si="0"/>
        <v>266</v>
      </c>
      <c r="L9" s="9"/>
      <c r="M9" s="19"/>
      <c r="V9" t="s">
        <v>101</v>
      </c>
    </row>
    <row r="10" spans="1:22" ht="20.100000000000001" customHeight="1" x14ac:dyDescent="0.25">
      <c r="A10" s="29"/>
      <c r="B10" s="29"/>
      <c r="C10" s="30"/>
      <c r="D10" s="31"/>
      <c r="E10" s="32"/>
      <c r="F10" s="33">
        <v>7</v>
      </c>
      <c r="G10" s="34" t="s">
        <v>37</v>
      </c>
      <c r="H10" s="45" t="s">
        <v>38</v>
      </c>
      <c r="I10" s="46">
        <v>14</v>
      </c>
      <c r="J10" s="46">
        <v>2</v>
      </c>
      <c r="K10" s="46">
        <f>(I10+J10)*14</f>
        <v>224</v>
      </c>
      <c r="L10" s="9"/>
      <c r="M10" s="19"/>
    </row>
    <row r="11" spans="1:22" ht="20.100000000000001" customHeight="1" x14ac:dyDescent="0.25">
      <c r="A11" s="29"/>
      <c r="B11" s="29"/>
      <c r="C11" s="30"/>
      <c r="D11" s="31"/>
      <c r="E11" s="32"/>
      <c r="F11" s="33">
        <v>7</v>
      </c>
      <c r="G11" s="34" t="s">
        <v>39</v>
      </c>
      <c r="H11" s="35" t="s">
        <v>40</v>
      </c>
      <c r="I11" s="46">
        <v>14</v>
      </c>
      <c r="J11" s="46">
        <v>2</v>
      </c>
      <c r="K11" s="46">
        <f>(I11+J11)*14</f>
        <v>224</v>
      </c>
      <c r="L11" s="9"/>
      <c r="M11" s="47"/>
    </row>
    <row r="12" spans="1:22" ht="20.100000000000001" customHeight="1" x14ac:dyDescent="0.25">
      <c r="A12" s="29" t="s">
        <v>41</v>
      </c>
      <c r="B12" s="29" t="s">
        <v>42</v>
      </c>
      <c r="C12" s="30" t="s">
        <v>43</v>
      </c>
      <c r="D12" s="31">
        <v>8</v>
      </c>
      <c r="E12" s="32">
        <v>2</v>
      </c>
      <c r="F12" s="33">
        <v>8</v>
      </c>
      <c r="G12" s="34" t="s">
        <v>42</v>
      </c>
      <c r="H12" s="35" t="s">
        <v>44</v>
      </c>
      <c r="I12" s="28">
        <v>8</v>
      </c>
      <c r="J12" s="28">
        <v>2</v>
      </c>
      <c r="K12" s="28">
        <f t="shared" si="0"/>
        <v>140</v>
      </c>
      <c r="L12" s="9"/>
      <c r="M12" s="19"/>
    </row>
    <row r="13" spans="1:22" ht="20.100000000000001" customHeight="1" x14ac:dyDescent="0.25">
      <c r="A13" s="36" t="s">
        <v>45</v>
      </c>
      <c r="B13" s="36" t="s">
        <v>46</v>
      </c>
      <c r="C13" s="37" t="s">
        <v>47</v>
      </c>
      <c r="D13" s="38">
        <v>8</v>
      </c>
      <c r="E13" s="39">
        <v>2</v>
      </c>
      <c r="F13" s="33">
        <v>9</v>
      </c>
      <c r="G13" s="34" t="s">
        <v>48</v>
      </c>
      <c r="H13" s="35" t="s">
        <v>49</v>
      </c>
      <c r="I13" s="28">
        <v>12</v>
      </c>
      <c r="J13" s="28">
        <v>3</v>
      </c>
      <c r="K13" s="28">
        <f t="shared" si="0"/>
        <v>210</v>
      </c>
      <c r="L13" s="9"/>
      <c r="M13" s="19"/>
    </row>
    <row r="14" spans="1:22" ht="20.100000000000001" customHeight="1" x14ac:dyDescent="0.25">
      <c r="A14" s="36" t="s">
        <v>50</v>
      </c>
      <c r="B14" s="36" t="s">
        <v>51</v>
      </c>
      <c r="C14" s="37" t="s">
        <v>52</v>
      </c>
      <c r="D14" s="38">
        <v>8</v>
      </c>
      <c r="E14" s="39">
        <v>2</v>
      </c>
      <c r="F14" s="33">
        <v>10</v>
      </c>
      <c r="G14" s="34" t="s">
        <v>53</v>
      </c>
      <c r="H14" s="35" t="s">
        <v>54</v>
      </c>
      <c r="I14" s="28">
        <v>20</v>
      </c>
      <c r="J14" s="28">
        <v>3</v>
      </c>
      <c r="K14" s="28">
        <f>(I14+J14)*14</f>
        <v>322</v>
      </c>
      <c r="L14" s="9"/>
      <c r="M14" s="19"/>
    </row>
    <row r="15" spans="1:22" ht="20.100000000000001" customHeight="1" x14ac:dyDescent="0.25">
      <c r="A15" s="36"/>
      <c r="B15" s="36"/>
      <c r="C15" s="37"/>
      <c r="D15" s="38"/>
      <c r="E15" s="39"/>
      <c r="F15" s="33">
        <v>11</v>
      </c>
      <c r="G15" s="34" t="s">
        <v>55</v>
      </c>
      <c r="H15" s="35" t="s">
        <v>54</v>
      </c>
      <c r="I15" s="28">
        <v>4</v>
      </c>
      <c r="J15" s="28">
        <v>4</v>
      </c>
      <c r="K15" s="28">
        <f t="shared" ref="K15" si="1">(I15+J15)*14</f>
        <v>112</v>
      </c>
      <c r="L15" s="9"/>
      <c r="M15" s="19"/>
    </row>
    <row r="16" spans="1:22" ht="20.100000000000001" customHeight="1" x14ac:dyDescent="0.25">
      <c r="A16" s="29" t="s">
        <v>56</v>
      </c>
      <c r="B16" s="48" t="s">
        <v>53</v>
      </c>
      <c r="C16" s="30" t="s">
        <v>57</v>
      </c>
      <c r="D16" s="31">
        <v>24</v>
      </c>
      <c r="E16" s="32">
        <v>3</v>
      </c>
      <c r="F16" s="33">
        <v>12</v>
      </c>
      <c r="G16" s="34" t="s">
        <v>58</v>
      </c>
      <c r="H16" s="35" t="s">
        <v>59</v>
      </c>
      <c r="I16" s="28">
        <v>4</v>
      </c>
      <c r="J16" s="28">
        <v>2</v>
      </c>
      <c r="K16" s="28">
        <f t="shared" si="0"/>
        <v>84</v>
      </c>
      <c r="L16" s="9"/>
      <c r="M16" s="19"/>
    </row>
    <row r="17" spans="1:17" ht="20.100000000000001" customHeight="1" x14ac:dyDescent="0.25">
      <c r="A17" s="29" t="s">
        <v>60</v>
      </c>
      <c r="B17" s="49" t="s">
        <v>61</v>
      </c>
      <c r="C17" s="30" t="s">
        <v>62</v>
      </c>
      <c r="D17" s="31">
        <v>8</v>
      </c>
      <c r="E17" s="32">
        <v>2</v>
      </c>
      <c r="F17" s="33">
        <v>13</v>
      </c>
      <c r="G17" s="34" t="s">
        <v>63</v>
      </c>
      <c r="H17" s="35" t="s">
        <v>44</v>
      </c>
      <c r="I17" s="28">
        <v>4</v>
      </c>
      <c r="J17" s="28">
        <v>2</v>
      </c>
      <c r="K17" s="28">
        <f t="shared" si="0"/>
        <v>84</v>
      </c>
      <c r="L17" s="9"/>
      <c r="M17" s="19"/>
    </row>
    <row r="18" spans="1:17" ht="20.100000000000001" customHeight="1" x14ac:dyDescent="0.25">
      <c r="A18" s="36" t="s">
        <v>64</v>
      </c>
      <c r="B18" s="36" t="s">
        <v>65</v>
      </c>
      <c r="C18" s="37" t="s">
        <v>66</v>
      </c>
      <c r="D18" s="38">
        <v>4</v>
      </c>
      <c r="E18" s="39">
        <v>2</v>
      </c>
      <c r="F18" s="33">
        <v>14</v>
      </c>
      <c r="G18" s="34" t="s">
        <v>65</v>
      </c>
      <c r="H18" s="35" t="s">
        <v>67</v>
      </c>
      <c r="I18" s="28">
        <v>4</v>
      </c>
      <c r="J18" s="28">
        <v>2</v>
      </c>
      <c r="K18" s="28">
        <f t="shared" si="0"/>
        <v>84</v>
      </c>
      <c r="L18" s="9"/>
      <c r="M18" s="19"/>
      <c r="O18" s="50"/>
    </row>
    <row r="19" spans="1:17" ht="20.100000000000001" customHeight="1" x14ac:dyDescent="0.25">
      <c r="A19" s="29" t="s">
        <v>68</v>
      </c>
      <c r="B19" s="29" t="s">
        <v>69</v>
      </c>
      <c r="C19" s="30" t="s">
        <v>70</v>
      </c>
      <c r="D19" s="31">
        <v>8</v>
      </c>
      <c r="E19" s="32">
        <v>2</v>
      </c>
      <c r="F19" s="33">
        <v>15</v>
      </c>
      <c r="G19" s="34" t="s">
        <v>71</v>
      </c>
      <c r="H19" s="35" t="s">
        <v>72</v>
      </c>
      <c r="I19" s="28">
        <v>8</v>
      </c>
      <c r="J19" s="28">
        <v>2</v>
      </c>
      <c r="K19" s="28">
        <f t="shared" si="0"/>
        <v>140</v>
      </c>
      <c r="L19" s="9"/>
      <c r="M19" s="19"/>
      <c r="O19" s="50"/>
    </row>
    <row r="20" spans="1:17" ht="20.100000000000001" customHeight="1" x14ac:dyDescent="0.25">
      <c r="A20" s="36" t="s">
        <v>73</v>
      </c>
      <c r="B20" s="36" t="s">
        <v>74</v>
      </c>
      <c r="C20" s="37" t="s">
        <v>75</v>
      </c>
      <c r="D20" s="38">
        <v>8</v>
      </c>
      <c r="E20" s="39">
        <v>2</v>
      </c>
      <c r="F20" s="51">
        <v>16</v>
      </c>
      <c r="G20" s="34" t="s">
        <v>76</v>
      </c>
      <c r="H20" s="35" t="s">
        <v>77</v>
      </c>
      <c r="I20" s="28">
        <v>8</v>
      </c>
      <c r="J20" s="28">
        <v>2</v>
      </c>
      <c r="K20" s="28">
        <f t="shared" si="0"/>
        <v>140</v>
      </c>
      <c r="L20" s="9"/>
      <c r="M20" s="19"/>
      <c r="O20" s="50"/>
    </row>
    <row r="21" spans="1:17" ht="20.100000000000001" customHeight="1" x14ac:dyDescent="0.25">
      <c r="A21" s="29" t="s">
        <v>78</v>
      </c>
      <c r="B21" s="29" t="s">
        <v>79</v>
      </c>
      <c r="C21" s="40" t="s">
        <v>80</v>
      </c>
      <c r="D21" s="31">
        <v>8</v>
      </c>
      <c r="E21" s="32">
        <v>2</v>
      </c>
      <c r="F21" s="33">
        <v>17</v>
      </c>
      <c r="G21" s="52" t="s">
        <v>81</v>
      </c>
      <c r="H21" s="53" t="s">
        <v>82</v>
      </c>
      <c r="I21" s="54">
        <v>8</v>
      </c>
      <c r="J21" s="54">
        <v>2</v>
      </c>
      <c r="K21" s="54">
        <f t="shared" si="0"/>
        <v>140</v>
      </c>
      <c r="L21" s="9"/>
      <c r="M21" s="19"/>
      <c r="Q21" s="50"/>
    </row>
    <row r="22" spans="1:17" ht="20.100000000000001" customHeight="1" x14ac:dyDescent="0.25">
      <c r="A22" s="29"/>
      <c r="B22" s="29"/>
      <c r="C22" s="40"/>
      <c r="D22" s="31"/>
      <c r="E22" s="32"/>
      <c r="F22" s="33">
        <v>18</v>
      </c>
      <c r="G22" s="52" t="s">
        <v>83</v>
      </c>
      <c r="H22" s="53" t="s">
        <v>84</v>
      </c>
      <c r="I22" s="28">
        <v>12</v>
      </c>
      <c r="J22" s="28">
        <v>2</v>
      </c>
      <c r="K22" s="28">
        <f t="shared" si="0"/>
        <v>196</v>
      </c>
      <c r="L22" s="9"/>
      <c r="M22" s="19"/>
      <c r="Q22" s="50"/>
    </row>
    <row r="23" spans="1:17" ht="20.100000000000001" customHeight="1" x14ac:dyDescent="0.25">
      <c r="A23" s="29" t="s">
        <v>85</v>
      </c>
      <c r="B23" s="29" t="s">
        <v>86</v>
      </c>
      <c r="C23" s="40" t="s">
        <v>87</v>
      </c>
      <c r="D23" s="31">
        <v>6</v>
      </c>
      <c r="E23" s="32">
        <v>2</v>
      </c>
      <c r="F23" s="33">
        <v>18</v>
      </c>
      <c r="G23" s="34" t="s">
        <v>88</v>
      </c>
      <c r="H23" s="35" t="s">
        <v>89</v>
      </c>
      <c r="I23" s="28">
        <v>12</v>
      </c>
      <c r="J23" s="28">
        <v>2</v>
      </c>
      <c r="K23" s="28">
        <f t="shared" si="0"/>
        <v>196</v>
      </c>
      <c r="L23" s="9"/>
      <c r="M23" s="19"/>
      <c r="Q23" s="50"/>
    </row>
    <row r="24" spans="1:17" ht="20.100000000000001" customHeight="1" x14ac:dyDescent="0.25">
      <c r="A24" s="55"/>
      <c r="B24" s="55"/>
      <c r="C24" s="56"/>
      <c r="D24" s="55"/>
      <c r="E24" s="55"/>
      <c r="F24" s="57">
        <v>19</v>
      </c>
      <c r="G24" s="58" t="s">
        <v>90</v>
      </c>
      <c r="H24" s="59" t="s">
        <v>91</v>
      </c>
      <c r="I24" s="60">
        <v>4</v>
      </c>
      <c r="J24" s="60">
        <v>2</v>
      </c>
      <c r="K24" s="60">
        <f>6*14</f>
        <v>84</v>
      </c>
      <c r="L24" s="9"/>
    </row>
    <row r="25" spans="1:17" ht="20.100000000000001" customHeight="1" x14ac:dyDescent="0.25">
      <c r="A25" s="55"/>
      <c r="B25" s="55"/>
      <c r="C25" s="56"/>
      <c r="D25" s="55"/>
      <c r="E25" s="55"/>
      <c r="F25" s="57">
        <v>20</v>
      </c>
      <c r="G25" s="58" t="s">
        <v>51</v>
      </c>
      <c r="H25" s="59" t="s">
        <v>92</v>
      </c>
      <c r="I25" s="60">
        <v>6</v>
      </c>
      <c r="J25" s="60">
        <v>2</v>
      </c>
      <c r="K25" s="60">
        <f>(I25+J25)*14</f>
        <v>112</v>
      </c>
      <c r="L25" s="9"/>
    </row>
    <row r="26" spans="1:17" ht="20.100000000000001" customHeight="1" thickBot="1" x14ac:dyDescent="0.3">
      <c r="A26" s="55"/>
      <c r="B26" s="55"/>
      <c r="C26" s="61"/>
      <c r="D26" s="62"/>
      <c r="E26" s="62"/>
      <c r="F26" s="63"/>
      <c r="G26" s="64" t="s">
        <v>93</v>
      </c>
      <c r="H26" s="65"/>
      <c r="I26" s="66"/>
      <c r="J26" s="66">
        <v>3</v>
      </c>
      <c r="K26" s="66">
        <f t="shared" ref="K26" si="2">(I26+J26)*14</f>
        <v>42</v>
      </c>
      <c r="L26" s="9"/>
    </row>
    <row r="27" spans="1:17" ht="20.100000000000001" customHeight="1" thickBot="1" x14ac:dyDescent="0.3">
      <c r="A27" s="67"/>
      <c r="B27" s="67" t="s">
        <v>94</v>
      </c>
      <c r="C27" s="67"/>
      <c r="D27" s="67"/>
      <c r="E27" s="68" t="s">
        <v>95</v>
      </c>
      <c r="F27" s="69"/>
      <c r="G27" s="70"/>
      <c r="H27" s="70"/>
      <c r="I27" s="71">
        <f>SUM(I2:I26)</f>
        <v>253</v>
      </c>
      <c r="J27" s="72">
        <f>SUM(J2:J26)</f>
        <v>57</v>
      </c>
      <c r="K27" s="73">
        <f>SUM(K2:K26)</f>
        <v>4340</v>
      </c>
      <c r="L27" s="9"/>
    </row>
    <row r="28" spans="1:17" ht="20.100000000000001" customHeight="1" x14ac:dyDescent="0.25">
      <c r="A28" s="67"/>
      <c r="B28" s="67" t="s">
        <v>96</v>
      </c>
      <c r="C28" s="67"/>
      <c r="D28" s="67" t="s">
        <v>97</v>
      </c>
      <c r="E28" s="67" t="s">
        <v>98</v>
      </c>
      <c r="F28" s="69"/>
      <c r="G28" s="70"/>
      <c r="I28" s="75" t="s">
        <v>99</v>
      </c>
      <c r="J28" s="76">
        <f>SUM(I27+J27)</f>
        <v>310</v>
      </c>
      <c r="K28" s="19"/>
      <c r="L28" s="9"/>
    </row>
    <row r="29" spans="1:17" ht="20.100000000000001" customHeight="1" thickBot="1" x14ac:dyDescent="0.3">
      <c r="A29" s="67"/>
      <c r="B29" s="67"/>
      <c r="C29" s="67"/>
      <c r="D29" s="67">
        <v>4354</v>
      </c>
      <c r="E29" s="67">
        <v>3766</v>
      </c>
      <c r="F29" s="69"/>
      <c r="G29" s="70"/>
      <c r="I29" s="77" t="s">
        <v>100</v>
      </c>
      <c r="J29" s="78">
        <f>SUM(J28*14)</f>
        <v>4340</v>
      </c>
      <c r="K29" s="79"/>
      <c r="M29" t="s">
        <v>101</v>
      </c>
      <c r="O29" s="80"/>
    </row>
    <row r="30" spans="1:17" ht="20.100000000000001" customHeight="1" x14ac:dyDescent="0.25">
      <c r="G30"/>
      <c r="H30"/>
    </row>
    <row r="31" spans="1:17" ht="20.25" customHeight="1" x14ac:dyDescent="0.25">
      <c r="A31" s="81"/>
      <c r="B31" s="81"/>
      <c r="C31" s="81"/>
      <c r="D31" s="81"/>
      <c r="E31" s="81"/>
      <c r="F31" s="82"/>
      <c r="G31" s="82"/>
      <c r="H31" s="83"/>
      <c r="I31" s="84"/>
      <c r="J31" s="84"/>
      <c r="K31" s="84"/>
      <c r="O31" t="s">
        <v>101</v>
      </c>
    </row>
    <row r="32" spans="1:17" ht="20.25" customHeight="1" x14ac:dyDescent="0.25">
      <c r="G32"/>
      <c r="H32"/>
      <c r="I32" s="50"/>
      <c r="J32" s="85"/>
    </row>
    <row r="34" spans="7:10" x14ac:dyDescent="0.25">
      <c r="J34" t="s">
        <v>101</v>
      </c>
    </row>
    <row r="35" spans="7:10" x14ac:dyDescent="0.25">
      <c r="G35"/>
      <c r="H35"/>
    </row>
  </sheetData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Sláma Martin</dc:creator>
  <cp:lastModifiedBy>Sláma Martin</cp:lastModifiedBy>
  <dcterms:created xsi:type="dcterms:W3CDTF">2023-03-08T09:43:55Z</dcterms:created>
  <dcterms:modified xsi:type="dcterms:W3CDTF">2023-04-25T12:55:10Z</dcterms:modified>
</cp:coreProperties>
</file>